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Users\80261183\AppData\Roaming\Lenovo\LenovoData3_private\Cache\293355\415374950\8b9c23dd57e9b27f\"/>
    </mc:Choice>
  </mc:AlternateContent>
  <xr:revisionPtr revIDLastSave="0" documentId="13_ncr:1_{A907227A-4207-4814-A557-7C3F26C185F6}" xr6:coauthVersionLast="44" xr6:coauthVersionMax="44" xr10:uidLastSave="{00000000-0000-0000-0000-000000000000}"/>
  <bookViews>
    <workbookView xWindow="-110" yWindow="-110" windowWidth="19420" windowHeight="10420" activeTab="5" xr2:uid="{00000000-000D-0000-FFFF-FFFF00000000}"/>
  </bookViews>
  <sheets>
    <sheet name="Scoring rules" sheetId="4" r:id="rId1"/>
    <sheet name="Inbound+Email" sheetId="2" r:id="rId2"/>
    <sheet name="RV+JV" sheetId="3" r:id="rId3"/>
    <sheet name="TL" sheetId="5" r:id="rId4"/>
    <sheet name="QA" sheetId="7" r:id="rId5"/>
    <sheet name="SME" sheetId="6" r:id="rId6"/>
  </sheets>
  <definedNames>
    <definedName name="_xlnm._FilterDatabase" localSheetId="1" hidden="1">'Inbound+Email'!$A$5:$R$13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5" l="1"/>
  <c r="I15" i="5"/>
  <c r="M15" i="5" s="1"/>
  <c r="O5" i="6" l="1"/>
  <c r="F5" i="3" l="1"/>
  <c r="K6" i="7"/>
  <c r="K7" i="7"/>
  <c r="K8" i="7"/>
  <c r="K5" i="7"/>
  <c r="V6" i="5"/>
  <c r="V7" i="5"/>
  <c r="M6" i="3" l="1"/>
  <c r="M7" i="3"/>
  <c r="M8" i="3"/>
  <c r="M9" i="3"/>
  <c r="M10" i="3"/>
  <c r="M11" i="3"/>
  <c r="M12" i="3"/>
  <c r="M13" i="3"/>
  <c r="M5" i="3"/>
  <c r="K6" i="3"/>
  <c r="K7" i="3"/>
  <c r="K8" i="3"/>
  <c r="K9" i="3"/>
  <c r="K10" i="3"/>
  <c r="K11" i="3"/>
  <c r="K12" i="3"/>
  <c r="K13" i="3"/>
  <c r="K5" i="3"/>
  <c r="I6" i="3"/>
  <c r="I7" i="3"/>
  <c r="I8" i="3"/>
  <c r="I9" i="3"/>
  <c r="I10" i="3"/>
  <c r="I11" i="3"/>
  <c r="I12" i="3"/>
  <c r="I13" i="3"/>
  <c r="I5" i="3"/>
  <c r="F6" i="5"/>
  <c r="F7" i="5"/>
  <c r="F5" i="5"/>
  <c r="G5" i="5" l="1"/>
  <c r="V5" i="5" s="1"/>
  <c r="P6" i="3"/>
  <c r="P7" i="3"/>
  <c r="P8" i="3"/>
  <c r="P9" i="3"/>
  <c r="P10" i="3"/>
  <c r="P11" i="3"/>
  <c r="P12" i="3"/>
  <c r="P13" i="3"/>
  <c r="P5" i="3"/>
  <c r="F6" i="3"/>
  <c r="F7" i="3"/>
  <c r="F8" i="3"/>
  <c r="F9" i="3"/>
  <c r="F10" i="3"/>
  <c r="F11" i="3"/>
  <c r="F12" i="3"/>
  <c r="F13" i="3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7" i="2"/>
  <c r="V6" i="2"/>
  <c r="V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4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IB+Email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4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RV+JV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4" authorId="0" shapeId="0" xr:uid="{00000000-0006-0000-0300-000001000000}">
      <text>
        <r>
          <rPr>
            <b/>
            <sz val="9"/>
            <color indexed="81"/>
            <rFont val="宋体"/>
            <family val="3"/>
            <charset val="134"/>
          </rPr>
          <t>IB+Email:
IB+Email total volume/agent amount/working days</t>
        </r>
      </text>
    </comment>
    <comment ref="R4" authorId="0" shapeId="0" xr:uid="{00000000-0006-0000-0300-000002000000}">
      <text>
        <r>
          <rPr>
            <sz val="9"/>
            <color indexed="81"/>
            <rFont val="Calibri"/>
            <family val="2"/>
          </rPr>
          <t>Including agents' stability, agents' holiday arrangement, timeliness of escalation handling, timeliness of reports, support call handling etc.
-2 for each of the failure, once.</t>
        </r>
      </text>
    </comment>
    <comment ref="S4" authorId="0" shapeId="0" xr:uid="{00000000-0006-0000-0300-000003000000}">
      <text>
        <r>
          <rPr>
            <sz val="9"/>
            <color indexed="81"/>
            <rFont val="Calibri"/>
            <family val="2"/>
          </rPr>
          <t>Including but not limited to:
attendance, cooperation with OM, communication with agents etc.</t>
        </r>
      </text>
    </comment>
    <comment ref="T4" authorId="0" shapeId="0" xr:uid="{00000000-0006-0000-0300-000004000000}">
      <text>
        <r>
          <rPr>
            <sz val="9"/>
            <color indexed="81"/>
            <rFont val="Calibri"/>
            <family val="2"/>
          </rPr>
          <t>Mainly for reasonability, timeliness, skills while handling escalations/complaints.</t>
        </r>
      </text>
    </comment>
    <comment ref="U4" authorId="0" shapeId="0" xr:uid="{00000000-0006-0000-0300-000005000000}">
      <text>
        <r>
          <rPr>
            <sz val="9"/>
            <color indexed="81"/>
            <rFont val="Calibri"/>
            <family val="2"/>
          </rPr>
          <t xml:space="preserve">Including but not limited to assisting agents during floor support, educate agents for their markdowns in performance, communicating with agents for shift arragement etc. </t>
        </r>
      </text>
    </comment>
    <comment ref="L13" authorId="0" shapeId="0" xr:uid="{00000000-0006-0000-0300-000006000000}">
      <text>
        <r>
          <rPr>
            <sz val="9"/>
            <color indexed="81"/>
            <rFont val="宋体"/>
            <family val="3"/>
            <charset val="134"/>
          </rPr>
          <t>-2/case from each region</t>
        </r>
      </text>
    </comment>
    <comment ref="F14" authorId="0" shapeId="0" xr:uid="{00000000-0006-0000-0300-000007000000}">
      <text>
        <r>
          <rPr>
            <sz val="9"/>
            <color indexed="81"/>
            <rFont val="宋体"/>
            <family val="3"/>
            <charset val="134"/>
          </rPr>
          <t>3 points for each RV/JV channel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4" authorId="0" shapeId="0" xr:uid="{00000000-0006-0000-0400-000001000000}">
      <text>
        <r>
          <rPr>
            <b/>
            <sz val="9"/>
            <color indexed="81"/>
            <rFont val="宋体"/>
            <family val="3"/>
            <charset val="134"/>
          </rPr>
          <t>Overall QA volume per month</t>
        </r>
      </text>
    </comment>
    <comment ref="F4" authorId="0" shapeId="0" xr:uid="{00000000-0006-0000-0400-000002000000}">
      <text>
        <r>
          <rPr>
            <sz val="9"/>
            <color indexed="81"/>
            <rFont val="Calibri"/>
            <family val="2"/>
          </rPr>
          <t>Accuracy of SOP/process/knowledge/documentation etc.</t>
        </r>
      </text>
    </comment>
    <comment ref="H4" authorId="0" shapeId="0" xr:uid="{00000000-0006-0000-0400-000003000000}">
      <text>
        <r>
          <rPr>
            <sz val="9"/>
            <color indexed="81"/>
            <rFont val="Calibri"/>
            <family val="2"/>
          </rPr>
          <t>Including but not limited to:
attendance, cooperation with OM, communication with agents etc.</t>
        </r>
      </text>
    </comment>
    <comment ref="I4" authorId="0" shapeId="0" xr:uid="{00000000-0006-0000-0400-000004000000}">
      <text>
        <r>
          <rPr>
            <sz val="9"/>
            <color indexed="81"/>
            <rFont val="Calibri"/>
            <family val="2"/>
          </rPr>
          <t>Including assisting TLs to find out markdowns of the team, making improvement action plans or providing improving suggestions etc.</t>
        </r>
      </text>
    </comment>
    <comment ref="J4" authorId="0" shapeId="0" xr:uid="{00000000-0006-0000-0400-000005000000}">
      <text>
        <r>
          <rPr>
            <sz val="9"/>
            <color indexed="81"/>
            <rFont val="Calibri"/>
            <family val="2"/>
          </rPr>
          <t>Including but not limited to assisting agents during floor support, educate agents for their markdowns in performance etc.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4" authorId="0" shapeId="0" xr:uid="{00000000-0006-0000-0500-000001000000}">
      <text>
        <r>
          <rPr>
            <sz val="9"/>
            <color indexed="81"/>
            <rFont val="Calibri"/>
            <family val="2"/>
          </rPr>
          <t>Including but not limited to:
attendance, cooperation with OM, communication with agents etc.</t>
        </r>
      </text>
    </comment>
    <comment ref="M4" authorId="0" shapeId="0" xr:uid="{00000000-0006-0000-0500-000002000000}">
      <text>
        <r>
          <rPr>
            <sz val="9"/>
            <color indexed="81"/>
            <rFont val="Calibri"/>
            <family val="2"/>
          </rPr>
          <t>Including assisting TLs to find out markdowns of the team, making improvement action plans or providing improving suggestions etc.</t>
        </r>
      </text>
    </comment>
    <comment ref="N4" authorId="0" shapeId="0" xr:uid="{00000000-0006-0000-0500-000003000000}">
      <text>
        <r>
          <rPr>
            <sz val="9"/>
            <color indexed="81"/>
            <rFont val="Calibri"/>
            <family val="2"/>
          </rPr>
          <t>Including but not limited to assisting agents during floor support, educate agents for their markdowns in performance etc.</t>
        </r>
      </text>
    </comment>
  </commentList>
</comments>
</file>

<file path=xl/sharedStrings.xml><?xml version="1.0" encoding="utf-8"?>
<sst xmlns="http://schemas.openxmlformats.org/spreadsheetml/2006/main" count="413" uniqueCount="229">
  <si>
    <t>Market</t>
  </si>
  <si>
    <t>Employee name</t>
    <phoneticPr fontId="0" type="noConversion"/>
  </si>
  <si>
    <t>Login-Hours</t>
  </si>
  <si>
    <t>Total on-duty days</t>
  </si>
  <si>
    <t>QA</t>
    <phoneticPr fontId="0" type="noConversion"/>
  </si>
  <si>
    <t>KPI</t>
    <phoneticPr fontId="5" type="noConversion"/>
  </si>
  <si>
    <t>Service Volume</t>
    <phoneticPr fontId="5" type="noConversion"/>
  </si>
  <si>
    <t>Volume/day</t>
    <phoneticPr fontId="5" type="noConversion"/>
  </si>
  <si>
    <t>IVR FCR</t>
    <phoneticPr fontId="5" type="noConversion"/>
  </si>
  <si>
    <t>IVR CSAT</t>
    <phoneticPr fontId="5" type="noConversion"/>
  </si>
  <si>
    <t>Successful Survey Rate</t>
    <phoneticPr fontId="5" type="noConversion"/>
  </si>
  <si>
    <t>Total service volume
(IB+Email)</t>
    <phoneticPr fontId="5" type="noConversion"/>
  </si>
  <si>
    <t>Total</t>
    <phoneticPr fontId="5" type="noConversion"/>
  </si>
  <si>
    <t>IVR CSAT</t>
    <phoneticPr fontId="5" type="noConversion"/>
  </si>
  <si>
    <t>Phone  QA</t>
    <phoneticPr fontId="0" type="noConversion"/>
  </si>
  <si>
    <t>Assessment</t>
    <phoneticPr fontId="5" type="noConversion"/>
  </si>
  <si>
    <t>Phone QA</t>
    <phoneticPr fontId="0" type="noConversion"/>
  </si>
  <si>
    <t>Email QA</t>
    <phoneticPr fontId="5" type="noConversion"/>
  </si>
  <si>
    <t>Zetta Assessment</t>
    <phoneticPr fontId="5" type="noConversion"/>
  </si>
  <si>
    <t>Email QA</t>
    <phoneticPr fontId="0" type="noConversion"/>
  </si>
  <si>
    <t>Compliment</t>
    <phoneticPr fontId="5" type="noConversion"/>
  </si>
  <si>
    <t>Complaint</t>
    <phoneticPr fontId="5" type="noConversion"/>
  </si>
  <si>
    <t>Additional Term</t>
    <phoneticPr fontId="5" type="noConversion"/>
  </si>
  <si>
    <t>X&lt;30</t>
    <phoneticPr fontId="7" type="noConversion"/>
  </si>
  <si>
    <t>Y=0</t>
    <phoneticPr fontId="8" type="noConversion"/>
  </si>
  <si>
    <t>Y=25</t>
    <phoneticPr fontId="5" type="noConversion"/>
  </si>
  <si>
    <t>KPI</t>
    <phoneticPr fontId="7" type="noConversion"/>
  </si>
  <si>
    <t>X&lt;88%</t>
    <phoneticPr fontId="7" type="noConversion"/>
  </si>
  <si>
    <t>Y=0</t>
    <phoneticPr fontId="7" type="noConversion"/>
  </si>
  <si>
    <t>X&lt;30%</t>
    <phoneticPr fontId="7" type="noConversion"/>
  </si>
  <si>
    <t>X&lt;90%</t>
    <phoneticPr fontId="7" type="noConversion"/>
  </si>
  <si>
    <t>Y=10</t>
    <phoneticPr fontId="7" type="noConversion"/>
  </si>
  <si>
    <t>Scoring Rules for IB+Email Agent BSC</t>
    <phoneticPr fontId="5" type="noConversion"/>
  </si>
  <si>
    <t>Service Volume</t>
    <phoneticPr fontId="5" type="noConversion"/>
  </si>
  <si>
    <t>BSC Items</t>
    <phoneticPr fontId="7" type="noConversion"/>
  </si>
  <si>
    <t>Scoring</t>
    <phoneticPr fontId="7" type="noConversion"/>
  </si>
  <si>
    <t>Formulas</t>
    <phoneticPr fontId="8" type="noConversion"/>
  </si>
  <si>
    <t>Weightage</t>
    <phoneticPr fontId="7" type="noConversion"/>
  </si>
  <si>
    <t>Volume/day</t>
    <phoneticPr fontId="7" type="noConversion"/>
  </si>
  <si>
    <t>IVR CSAT</t>
    <phoneticPr fontId="7" type="noConversion"/>
  </si>
  <si>
    <t>Successful Survey Rate</t>
    <phoneticPr fontId="7" type="noConversion"/>
  </si>
  <si>
    <t>IVR FCR</t>
    <phoneticPr fontId="7" type="noConversion"/>
  </si>
  <si>
    <t>Quality</t>
    <phoneticPr fontId="5" type="noConversion"/>
  </si>
  <si>
    <t>Additional Term</t>
    <phoneticPr fontId="5" type="noConversion"/>
  </si>
  <si>
    <t>QA</t>
    <phoneticPr fontId="7" type="noConversion"/>
  </si>
  <si>
    <t>Zetta Assessment</t>
    <phoneticPr fontId="7" type="noConversion"/>
  </si>
  <si>
    <t>Total IB+Email volume/(Actual working days+Emergency leave)</t>
    <phoneticPr fontId="8" type="noConversion"/>
  </si>
  <si>
    <t>Y=12</t>
    <phoneticPr fontId="7" type="noConversion"/>
  </si>
  <si>
    <t>X&lt;80%</t>
    <phoneticPr fontId="7" type="noConversion"/>
  </si>
  <si>
    <t>Average Email QA score</t>
    <phoneticPr fontId="8" type="noConversion"/>
  </si>
  <si>
    <t>Average IB QA score</t>
    <phoneticPr fontId="8" type="noConversion"/>
  </si>
  <si>
    <t>IVR survey:
Amount of 5/Total sample amount</t>
    <phoneticPr fontId="8" type="noConversion"/>
  </si>
  <si>
    <t>IVR survey
Amount of Yes/Total sample amount</t>
    <phoneticPr fontId="8" type="noConversion"/>
  </si>
  <si>
    <t>Compliment</t>
    <phoneticPr fontId="5" type="noConversion"/>
  </si>
  <si>
    <t>Complaint</t>
    <phoneticPr fontId="5" type="noConversion"/>
  </si>
  <si>
    <t>+2 per compliment</t>
    <phoneticPr fontId="5" type="noConversion"/>
  </si>
  <si>
    <t>-2 per complaint</t>
    <phoneticPr fontId="5" type="noConversion"/>
  </si>
  <si>
    <t>Total successful RV+JV Amount</t>
    <phoneticPr fontId="5" type="noConversion"/>
  </si>
  <si>
    <t>RV QA</t>
    <phoneticPr fontId="0" type="noConversion"/>
  </si>
  <si>
    <t>RV  QA</t>
    <phoneticPr fontId="0" type="noConversion"/>
  </si>
  <si>
    <t>JV QA</t>
    <phoneticPr fontId="5" type="noConversion"/>
  </si>
  <si>
    <t>JV QA</t>
    <phoneticPr fontId="0" type="noConversion"/>
  </si>
  <si>
    <t xml:space="preserve"> +2 per compliment</t>
    <phoneticPr fontId="5" type="noConversion"/>
  </si>
  <si>
    <t>-2 per  complaint</t>
    <phoneticPr fontId="5" type="noConversion"/>
  </si>
  <si>
    <t>Weighted Score</t>
    <phoneticPr fontId="5" type="noConversion"/>
  </si>
  <si>
    <t>Weighted Score</t>
    <phoneticPr fontId="5" type="noConversion"/>
  </si>
  <si>
    <t>Volume/day/Agent</t>
    <phoneticPr fontId="5" type="noConversion"/>
  </si>
  <si>
    <t>Survey Rate</t>
    <phoneticPr fontId="5" type="noConversion"/>
  </si>
  <si>
    <t>Agent amount</t>
    <phoneticPr fontId="5" type="noConversion"/>
  </si>
  <si>
    <t>Scoring from OM</t>
    <phoneticPr fontId="5" type="noConversion"/>
  </si>
  <si>
    <t>Team Management</t>
  </si>
  <si>
    <t>Team Management</t>
    <phoneticPr fontId="5" type="noConversion"/>
  </si>
  <si>
    <t>Scoring from others</t>
    <phoneticPr fontId="5" type="noConversion"/>
  </si>
  <si>
    <t>Personal performance</t>
    <phoneticPr fontId="5" type="noConversion"/>
  </si>
  <si>
    <t>Scoring from SC</t>
    <phoneticPr fontId="5" type="noConversion"/>
  </si>
  <si>
    <t>Communication with SC</t>
    <phoneticPr fontId="5" type="noConversion"/>
  </si>
  <si>
    <t>Scoring from agents</t>
    <phoneticPr fontId="5" type="noConversion"/>
  </si>
  <si>
    <t>Team Support</t>
    <phoneticPr fontId="5" type="noConversion"/>
  </si>
  <si>
    <t>Scoring Rules for TL BSC</t>
    <phoneticPr fontId="5" type="noConversion"/>
  </si>
  <si>
    <t>Volume/day/agent</t>
    <phoneticPr fontId="7" type="noConversion"/>
  </si>
  <si>
    <t>Y=15</t>
    <phoneticPr fontId="5" type="noConversion"/>
  </si>
  <si>
    <t>Y=10</t>
    <phoneticPr fontId="5" type="noConversion"/>
  </si>
  <si>
    <t>Including but not limited to:
attendance, cooperation with OM, communication with agents etc.</t>
    <phoneticPr fontId="5" type="noConversion"/>
  </si>
  <si>
    <t>Mainly for reasonability, timeliness, skills while handling escalations/complaints.</t>
    <phoneticPr fontId="5" type="noConversion"/>
  </si>
  <si>
    <t>Including agents' stability, agents' holiday arrangement, tineliness of escalation handling, support call handling etc.
-2 for each of the failure.</t>
    <phoneticPr fontId="5" type="noConversion"/>
  </si>
  <si>
    <t xml:space="preserve">               General Agent Status                                            Weightage</t>
    <phoneticPr fontId="5" type="noConversion"/>
  </si>
  <si>
    <t xml:space="preserve">          General Agent Status                                                                 Weightage</t>
    <phoneticPr fontId="5" type="noConversion"/>
  </si>
  <si>
    <t>QA Volume</t>
    <phoneticPr fontId="5" type="noConversion"/>
  </si>
  <si>
    <t>Scoring Rules for QA BSC</t>
    <phoneticPr fontId="5" type="noConversion"/>
  </si>
  <si>
    <t>Volume/Month</t>
    <phoneticPr fontId="5" type="noConversion"/>
  </si>
  <si>
    <t>QA Volume</t>
    <phoneticPr fontId="5" type="noConversion"/>
  </si>
  <si>
    <t>QA Volume/Month</t>
    <phoneticPr fontId="5" type="noConversion"/>
  </si>
  <si>
    <t>ID: 4/agent for RV/JV; 8/agent for IB; 4/agent for Email.</t>
    <phoneticPr fontId="5" type="noConversion"/>
  </si>
  <si>
    <t>MY: 4/agent for RV/JV; 8/agent for IB; 12/agent for Email.</t>
    <phoneticPr fontId="5" type="noConversion"/>
  </si>
  <si>
    <t>Accuracy</t>
    <phoneticPr fontId="5" type="noConversion"/>
  </si>
  <si>
    <t>Accuracy</t>
    <phoneticPr fontId="5" type="noConversion"/>
  </si>
  <si>
    <t>Performance</t>
    <phoneticPr fontId="5" type="noConversion"/>
  </si>
  <si>
    <t>Scoring from others</t>
    <phoneticPr fontId="5" type="noConversion"/>
  </si>
  <si>
    <t>Scoring from TL</t>
    <phoneticPr fontId="5" type="noConversion"/>
  </si>
  <si>
    <t>Team Management</t>
    <phoneticPr fontId="5" type="noConversion"/>
  </si>
  <si>
    <t>QA Accuracy</t>
    <phoneticPr fontId="5" type="noConversion"/>
  </si>
  <si>
    <t>QA Accuracy</t>
    <phoneticPr fontId="5" type="noConversion"/>
  </si>
  <si>
    <t>Scoring from Danny</t>
    <phoneticPr fontId="5" type="noConversion"/>
  </si>
  <si>
    <t>Accuracy of SOP/process/knowledge/documentation etc.</t>
    <phoneticPr fontId="5" type="noConversion"/>
  </si>
  <si>
    <t>Including assisting TLs to find out markdowns of the team, making improvement action plans or providing improving suggestions etc.</t>
    <phoneticPr fontId="5" type="noConversion"/>
  </si>
  <si>
    <t>Team Support: Including but not limited to assisting agents during floor support, educate agents for their markdowns in performance etc.</t>
    <phoneticPr fontId="5" type="noConversion"/>
  </si>
  <si>
    <t>Questionnaire should be made to collect scoring from different roles.</t>
    <phoneticPr fontId="5" type="noConversion"/>
  </si>
  <si>
    <t>Scoring Rules for RV/JV Agent BSC</t>
    <phoneticPr fontId="5" type="noConversion"/>
  </si>
  <si>
    <t>X&lt;50</t>
    <phoneticPr fontId="7" type="noConversion"/>
  </si>
  <si>
    <t>45%</t>
    <phoneticPr fontId="5" type="noConversion"/>
  </si>
  <si>
    <t>Y=45</t>
    <phoneticPr fontId="5" type="noConversion"/>
  </si>
  <si>
    <t>QA</t>
    <phoneticPr fontId="5" type="noConversion"/>
  </si>
  <si>
    <t>RV QA</t>
    <phoneticPr fontId="5" type="noConversion"/>
  </si>
  <si>
    <t>JV QA</t>
    <phoneticPr fontId="5" type="noConversion"/>
  </si>
  <si>
    <t>20%</t>
    <phoneticPr fontId="5" type="noConversion"/>
  </si>
  <si>
    <t>Average RV QA Score</t>
    <phoneticPr fontId="5" type="noConversion"/>
  </si>
  <si>
    <t>15%</t>
    <phoneticPr fontId="5" type="noConversion"/>
  </si>
  <si>
    <t>Average Zetta assessment score</t>
    <phoneticPr fontId="5" type="noConversion"/>
  </si>
  <si>
    <t>Including all RV/JV and any other survey requested by OPPO.</t>
    <phoneticPr fontId="5" type="noConversion"/>
  </si>
  <si>
    <t xml:space="preserve">               General Agent Status                                                                                                      Weightage</t>
    <phoneticPr fontId="5" type="noConversion"/>
  </si>
  <si>
    <t xml:space="preserve">          General Agent Status       Weightage</t>
    <phoneticPr fontId="5" type="noConversion"/>
  </si>
  <si>
    <t>Training</t>
    <phoneticPr fontId="5" type="noConversion"/>
  </si>
  <si>
    <t>Assessment</t>
    <phoneticPr fontId="5" type="noConversion"/>
  </si>
  <si>
    <t>Timeliness of Training</t>
    <phoneticPr fontId="5" type="noConversion"/>
  </si>
  <si>
    <t>Scoring Rules for SME BSC</t>
    <phoneticPr fontId="5" type="noConversion"/>
  </si>
  <si>
    <t>Training</t>
    <phoneticPr fontId="5" type="noConversion"/>
  </si>
  <si>
    <t>FAQ</t>
    <phoneticPr fontId="5" type="noConversion"/>
  </si>
  <si>
    <t>Assessment scores</t>
    <phoneticPr fontId="5" type="noConversion"/>
  </si>
  <si>
    <t xml:space="preserve">Scoring from Ali </t>
    <phoneticPr fontId="5" type="noConversion"/>
  </si>
  <si>
    <t>Average scores of all assessments, including new system/model assessment, bi-weekly assessment.</t>
    <phoneticPr fontId="5" type="noConversion"/>
  </si>
  <si>
    <t>Y=25</t>
    <phoneticPr fontId="7" type="noConversion"/>
  </si>
  <si>
    <t>Amount of FAQ submitted</t>
    <phoneticPr fontId="5" type="noConversion"/>
  </si>
  <si>
    <t>Quality of FAQ articles submitted</t>
    <phoneticPr fontId="5" type="noConversion"/>
  </si>
  <si>
    <t>FAQ articles</t>
    <phoneticPr fontId="5" type="noConversion"/>
  </si>
  <si>
    <t>Weighted score</t>
    <phoneticPr fontId="5" type="noConversion"/>
  </si>
  <si>
    <t>Scoring by Ocean</t>
    <phoneticPr fontId="5" type="noConversion"/>
  </si>
  <si>
    <t xml:space="preserve"> -10 for each failure.</t>
    <phoneticPr fontId="5" type="noConversion"/>
  </si>
  <si>
    <t>10 articles per week, when new product is launched;
5 articles per week, in the month after new product is launched;
3 articles per week normally.</t>
    <phoneticPr fontId="5" type="noConversion"/>
  </si>
  <si>
    <t>Based on overall performance.</t>
    <phoneticPr fontId="5" type="noConversion"/>
  </si>
  <si>
    <t>Amount
(20%)</t>
    <phoneticPr fontId="5" type="noConversion"/>
  </si>
  <si>
    <t>Quality
(5%)</t>
    <phoneticPr fontId="5" type="noConversion"/>
  </si>
  <si>
    <t>Scoring from Ali</t>
    <phoneticPr fontId="5" type="noConversion"/>
  </si>
  <si>
    <t>Based on questionnaire scores.</t>
    <phoneticPr fontId="5" type="noConversion"/>
  </si>
  <si>
    <t>Performance: Including but not limited to:
attendance, cooperation with QA leader, communication with agents etc.</t>
  </si>
  <si>
    <t>Performance: Including but not limited to:
attendance, cooperation with QA leader, communication with agents etc.</t>
    <phoneticPr fontId="5" type="noConversion"/>
  </si>
  <si>
    <t>Team Support: Including but not limited to acceptance of traininns, training skills, assisting agents for their confusions towards any knowledge etc.</t>
    <phoneticPr fontId="5" type="noConversion"/>
  </si>
  <si>
    <t>Including assisting TLs to clarify knowledge, timeliness of knowledge deivery etc.</t>
    <phoneticPr fontId="5" type="noConversion"/>
  </si>
  <si>
    <t>Y=20</t>
    <phoneticPr fontId="7" type="noConversion"/>
  </si>
  <si>
    <t>Y=15</t>
    <phoneticPr fontId="7" type="noConversion"/>
  </si>
  <si>
    <t>Scoring from agents</t>
    <phoneticPr fontId="5" type="noConversion"/>
  </si>
  <si>
    <t xml:space="preserve">Including but not limited to assisting agents during floor support, educate agents for their markdowns in performance, communicating with agents for shift arragement etc. </t>
    <phoneticPr fontId="5" type="noConversion"/>
  </si>
  <si>
    <t>-12.5 for any failure of agents/channel. Expected situation should be reported in advance.</t>
    <phoneticPr fontId="5" type="noConversion"/>
  </si>
  <si>
    <t>5 for each failure.</t>
    <phoneticPr fontId="5" type="noConversion"/>
  </si>
  <si>
    <t>Total IB+Email volume/(Actual working days+Emergency leave)</t>
    <phoneticPr fontId="8" type="noConversion"/>
  </si>
  <si>
    <t>Y=20+(X-35)*1</t>
    <phoneticPr fontId="7" type="noConversion"/>
  </si>
  <si>
    <t>Y=12+(X-35)*0.6</t>
    <phoneticPr fontId="7" type="noConversion"/>
  </si>
  <si>
    <t>Y=8+(X-90%)*0.5*100</t>
    <phoneticPr fontId="7" type="noConversion"/>
  </si>
  <si>
    <t>Y=8+(X-35%)*0.4*100</t>
    <phoneticPr fontId="7" type="noConversion"/>
  </si>
  <si>
    <t>Y=8+(X-85%)*0.4*100</t>
    <phoneticPr fontId="5" type="noConversion"/>
  </si>
  <si>
    <t>Y=15+(X-30)*1</t>
    <phoneticPr fontId="7" type="noConversion"/>
  </si>
  <si>
    <t>Y=27+(X-50)*0.9</t>
    <phoneticPr fontId="7" type="noConversion"/>
  </si>
  <si>
    <t>Y=36+(X-60)*0.9</t>
    <phoneticPr fontId="7" type="noConversion"/>
  </si>
  <si>
    <t>Y=9+(X-30)*0.6</t>
    <phoneticPr fontId="7" type="noConversion"/>
  </si>
  <si>
    <t>Y=6+(X-88%)*1*100</t>
    <phoneticPr fontId="8" type="noConversion"/>
  </si>
  <si>
    <t>Y=6+(X-30%)*0.4*100</t>
    <phoneticPr fontId="5" type="noConversion"/>
  </si>
  <si>
    <t>Y=6+(X-80%)*0.4*100</t>
    <phoneticPr fontId="5" type="noConversion"/>
  </si>
  <si>
    <t>IVR survey:
Amount of 5/Total sample amount</t>
    <phoneticPr fontId="8" type="noConversion"/>
  </si>
  <si>
    <t>IVR survey:
Total sample amount/IB answer (Excluding Prank calls, Ghost calls &amp; Disconnected calls.)</t>
    <phoneticPr fontId="8" type="noConversion"/>
  </si>
  <si>
    <t>IVR survey
Amount of Yes/Total sample amount</t>
    <phoneticPr fontId="8" type="noConversion"/>
  </si>
  <si>
    <t>Average IB QA score</t>
    <phoneticPr fontId="8" type="noConversion"/>
  </si>
  <si>
    <t>Average Email QA score</t>
    <phoneticPr fontId="8" type="noConversion"/>
  </si>
  <si>
    <t>Average Zetta assessment score</t>
    <phoneticPr fontId="8" type="noConversion"/>
  </si>
  <si>
    <t>BSC Items (X)</t>
    <phoneticPr fontId="7" type="noConversion"/>
  </si>
  <si>
    <t>Scoring (Y)</t>
    <phoneticPr fontId="7" type="noConversion"/>
  </si>
  <si>
    <t>Totally 6 accounts, 24 types RV &amp; JV channels.</t>
    <phoneticPr fontId="5" type="noConversion"/>
  </si>
  <si>
    <t>Total RV amount</t>
    <phoneticPr fontId="5" type="noConversion"/>
  </si>
  <si>
    <t>Channels where target is reached</t>
    <phoneticPr fontId="5" type="noConversion"/>
  </si>
  <si>
    <t>RV/JV Target</t>
    <phoneticPr fontId="5" type="noConversion"/>
  </si>
  <si>
    <t>QA</t>
    <phoneticPr fontId="5" type="noConversion"/>
  </si>
  <si>
    <t>Total</t>
    <phoneticPr fontId="5" type="noConversion"/>
  </si>
  <si>
    <t>Additional</t>
    <phoneticPr fontId="5" type="noConversion"/>
  </si>
  <si>
    <t>Complaints from SC</t>
    <phoneticPr fontId="5" type="noConversion"/>
  </si>
  <si>
    <t>-5 for any wrong scoring in QA work, once</t>
    <phoneticPr fontId="5" type="noConversion"/>
  </si>
  <si>
    <t>AU/PH/NZ: 4/agent for RV/JV; 8/agent for IB; 8/agent for Email.</t>
    <phoneticPr fontId="5" type="noConversion"/>
  </si>
  <si>
    <t>X&lt;80%</t>
  </si>
  <si>
    <t>Y=0</t>
  </si>
  <si>
    <t>80%≤X&lt;84%</t>
  </si>
  <si>
    <t>Y=9.2+(X-80%)*0.6*100</t>
  </si>
  <si>
    <t>84%≤X&lt;88%</t>
  </si>
  <si>
    <t>Y=10.6+(X-84%)*0.6*100</t>
  </si>
  <si>
    <t>X≥88%</t>
  </si>
  <si>
    <t>Y=12</t>
  </si>
  <si>
    <t>X&lt;30%</t>
  </si>
  <si>
    <t>30%≤X&lt;35%</t>
  </si>
  <si>
    <t>Y=11+(X-30%)*0.6*100</t>
  </si>
  <si>
    <t>35%≤X&lt;40%</t>
  </si>
  <si>
    <t>Y=13+(X-35%)*0.6*100</t>
  </si>
  <si>
    <t>X≥40%</t>
  </si>
  <si>
    <t>Y=15</t>
  </si>
  <si>
    <t>80%≤X&lt;85%</t>
  </si>
  <si>
    <t>Y=9.2+(X-80%)*0.48*100</t>
  </si>
  <si>
    <t>85%≤X&lt;90%</t>
  </si>
  <si>
    <t>Y=10.6+(X-85%)*0.48*100</t>
  </si>
  <si>
    <t>X≥90%</t>
  </si>
  <si>
    <t>Y=10.2+(X-90%)*0.36*100</t>
  </si>
  <si>
    <t>Y=10.2+(X-90%)*0.36*100</t>
    <phoneticPr fontId="5" type="noConversion"/>
  </si>
  <si>
    <t>Y=17+(X-90%)*0.6*100</t>
  </si>
  <si>
    <t>Y=17+(X-90%)*0.6*100</t>
    <phoneticPr fontId="5" type="noConversion"/>
  </si>
  <si>
    <t>Y=8.5+(X-90%)*0.3*100</t>
  </si>
  <si>
    <t>Y=8.5+(X-90%)*0.3*100</t>
    <phoneticPr fontId="5" type="noConversion"/>
  </si>
  <si>
    <t>Y=21.25*(X-90%)*0.75*100</t>
    <phoneticPr fontId="5" type="noConversion"/>
  </si>
  <si>
    <t xml:space="preserve">Timeliness of trainings delivered
Trainings of new system/model should be done 1 week </t>
    <phoneticPr fontId="5" type="noConversion"/>
  </si>
  <si>
    <t>30≤X&lt;35</t>
    <phoneticPr fontId="7" type="noConversion"/>
  </si>
  <si>
    <t>35≤X&lt;40</t>
    <phoneticPr fontId="7" type="noConversion"/>
  </si>
  <si>
    <t>X≥40</t>
    <phoneticPr fontId="7" type="noConversion"/>
  </si>
  <si>
    <t>90%≤X&lt;95%</t>
    <phoneticPr fontId="7" type="noConversion"/>
  </si>
  <si>
    <t>X≥95%</t>
    <phoneticPr fontId="7" type="noConversion"/>
  </si>
  <si>
    <t>50≤X&lt;60</t>
    <phoneticPr fontId="7" type="noConversion"/>
  </si>
  <si>
    <t>60≤X&lt;70</t>
    <phoneticPr fontId="7" type="noConversion"/>
  </si>
  <si>
    <t>X≥70</t>
    <phoneticPr fontId="7" type="noConversion"/>
  </si>
  <si>
    <t>88%≤X&lt;90%</t>
    <phoneticPr fontId="7" type="noConversion"/>
  </si>
  <si>
    <t>90%≤X&lt;94%</t>
    <phoneticPr fontId="7" type="noConversion"/>
  </si>
  <si>
    <t>X≥94%</t>
    <phoneticPr fontId="5" type="noConversion"/>
  </si>
  <si>
    <t>30%≤X&lt;35%</t>
    <phoneticPr fontId="7" type="noConversion"/>
  </si>
  <si>
    <t>35%≤X&lt;40%</t>
    <phoneticPr fontId="7" type="noConversion"/>
  </si>
  <si>
    <t>X≥40%</t>
    <phoneticPr fontId="7" type="noConversion"/>
  </si>
  <si>
    <t>80%≤X&lt;85%</t>
    <phoneticPr fontId="5" type="noConversion"/>
  </si>
  <si>
    <t>85%≤X&lt;90%</t>
    <phoneticPr fontId="7" type="noConversion"/>
  </si>
  <si>
    <t>X≥90%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</si>
</sst>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_ ;[Red]\-0.00\ "/>
    <numFmt numFmtId="178" formatCode="0.00_);[Red]\(0.00\)"/>
    <numFmt numFmtId="179" formatCode="0_ "/>
    <numFmt numFmtId="180" formatCode="0.00_ "/>
  </numFmts>
  <fonts count="2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color indexed="8"/>
      <name val="新細明體"/>
      <family val="1"/>
      <charset val="136"/>
    </font>
    <font>
      <u/>
      <sz val="11"/>
      <color theme="10"/>
      <name val="等线"/>
      <family val="2"/>
      <scheme val="minor"/>
    </font>
    <font>
      <u/>
      <sz val="11"/>
      <color theme="1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2"/>
      <scheme val="minor"/>
    </font>
    <font>
      <sz val="9"/>
      <color indexed="81"/>
      <name val="Calibri"/>
      <family val="2"/>
    </font>
    <font>
      <sz val="9"/>
      <color indexed="81"/>
      <name val="宋体"/>
      <family val="3"/>
      <charset val="134"/>
    </font>
    <font>
      <b/>
      <sz val="16"/>
      <color theme="0"/>
      <name val="OPPOSans R"/>
      <family val="1"/>
      <charset val="134"/>
    </font>
    <font>
      <sz val="12"/>
      <color theme="1"/>
      <name val="OPPOSans R"/>
      <family val="1"/>
      <charset val="134"/>
    </font>
    <font>
      <b/>
      <sz val="12"/>
      <color theme="1"/>
      <name val="OPPOSans R"/>
      <family val="1"/>
      <charset val="134"/>
    </font>
    <font>
      <sz val="12"/>
      <name val="OPPOSans R"/>
      <family val="1"/>
      <charset val="134"/>
    </font>
    <font>
      <sz val="11"/>
      <name val="OPPOSans R"/>
      <family val="1"/>
      <charset val="134"/>
    </font>
    <font>
      <b/>
      <sz val="12"/>
      <color theme="1"/>
      <name val="OPPOSans M"/>
      <family val="1"/>
      <charset val="134"/>
    </font>
    <font>
      <b/>
      <sz val="11"/>
      <color theme="1"/>
      <name val="OPPOSans R"/>
      <family val="1"/>
      <charset val="134"/>
    </font>
    <font>
      <sz val="11"/>
      <color theme="0"/>
      <name val="OPPOSans R"/>
      <family val="1"/>
      <charset val="134"/>
    </font>
    <font>
      <b/>
      <sz val="11"/>
      <color theme="0"/>
      <name val="OPPOSans R"/>
      <family val="1"/>
      <charset val="134"/>
    </font>
    <font>
      <sz val="11"/>
      <color theme="1"/>
      <name val="OPPOSans R"/>
      <family val="1"/>
      <charset val="134"/>
    </font>
    <font>
      <b/>
      <sz val="11"/>
      <name val="OPPOSans R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25F"/>
        <bgColor indexed="64"/>
      </patternFill>
    </fill>
  </fills>
  <borders count="1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medium">
        <color auto="1"/>
      </top>
      <bottom style="thin">
        <color auto="1"/>
      </bottom>
      <diagonal/>
    </border>
    <border diagonalUp="1"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 style="thin">
        <color auto="1"/>
      </diagonal>
    </border>
    <border diagonalUp="1">
      <left style="medium">
        <color auto="1"/>
      </left>
      <right/>
      <top style="medium">
        <color auto="1"/>
      </top>
      <bottom style="dashed">
        <color auto="1"/>
      </bottom>
      <diagonal style="thin">
        <color auto="1"/>
      </diagonal>
    </border>
    <border diagonalUp="1">
      <left/>
      <right/>
      <top style="medium">
        <color auto="1"/>
      </top>
      <bottom style="dashed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 style="dashed">
        <color auto="1"/>
      </bottom>
      <diagonal/>
    </border>
    <border>
      <left style="dotted">
        <color auto="1"/>
      </left>
      <right/>
      <top style="dashed">
        <color auto="1"/>
      </top>
      <bottom style="dashed">
        <color auto="1"/>
      </bottom>
      <diagonal/>
    </border>
    <border>
      <left style="dotted">
        <color auto="1"/>
      </left>
      <right/>
      <top style="dashed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uble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/>
      <diagonal/>
    </border>
    <border>
      <left/>
      <right style="double">
        <color auto="1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medium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auto="1"/>
      </bottom>
      <diagonal/>
    </border>
    <border>
      <left style="dashed">
        <color auto="1"/>
      </left>
      <right style="dashed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 diagonalUp="1"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 style="thin">
        <color auto="1"/>
      </diagonal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/>
      <diagonal/>
    </border>
    <border>
      <left style="dashed">
        <color auto="1"/>
      </left>
      <right style="double">
        <color auto="1"/>
      </right>
      <top style="dotted">
        <color auto="1"/>
      </top>
      <bottom/>
      <diagonal/>
    </border>
    <border>
      <left style="dashed">
        <color auto="1"/>
      </left>
      <right style="double">
        <color auto="1"/>
      </right>
      <top style="dotted">
        <color auto="1"/>
      </top>
      <bottom style="medium">
        <color auto="1"/>
      </bottom>
      <diagonal/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/>
      <top style="medium">
        <color auto="1"/>
      </top>
      <bottom/>
      <diagonal style="thin">
        <color auto="1"/>
      </diagonal>
    </border>
    <border diagonalUp="1">
      <left/>
      <right style="double">
        <color auto="1"/>
      </right>
      <top style="medium">
        <color auto="1"/>
      </top>
      <bottom/>
      <diagonal style="thin">
        <color auto="1"/>
      </diagonal>
    </border>
    <border>
      <left style="medium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dashed">
        <color auto="1"/>
      </right>
      <top/>
      <bottom style="dotted">
        <color auto="1"/>
      </bottom>
      <diagonal/>
    </border>
    <border>
      <left style="dashed">
        <color auto="1"/>
      </left>
      <right style="dashed">
        <color auto="1"/>
      </right>
      <top/>
      <bottom style="dotted">
        <color auto="1"/>
      </bottom>
      <diagonal/>
    </border>
    <border>
      <left style="dashed">
        <color auto="1"/>
      </left>
      <right/>
      <top/>
      <bottom style="dotted">
        <color auto="1"/>
      </bottom>
      <diagonal/>
    </border>
    <border>
      <left style="dashed">
        <color auto="1"/>
      </left>
      <right style="double">
        <color auto="1"/>
      </right>
      <top/>
      <bottom style="dotted">
        <color auto="1"/>
      </bottom>
      <diagonal/>
    </border>
    <border>
      <left/>
      <right style="dashed">
        <color auto="1"/>
      </right>
      <top/>
      <bottom/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auto="1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/>
      <bottom style="medium">
        <color auto="1"/>
      </bottom>
      <diagonal/>
    </border>
    <border>
      <left/>
      <right/>
      <top style="dashed">
        <color auto="1"/>
      </top>
      <bottom style="dashed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dashed">
        <color indexed="64"/>
      </bottom>
      <diagonal/>
    </border>
    <border>
      <left style="double">
        <color auto="1"/>
      </left>
      <right/>
      <top style="medium">
        <color auto="1"/>
      </top>
      <bottom style="dashed">
        <color auto="1"/>
      </bottom>
      <diagonal/>
    </border>
    <border>
      <left style="double">
        <color auto="1"/>
      </left>
      <right/>
      <top style="dashed">
        <color auto="1"/>
      </top>
      <bottom style="dashed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98">
    <xf numFmtId="0" fontId="0" fillId="0" borderId="0" xfId="0"/>
    <xf numFmtId="0" fontId="11" fillId="3" borderId="61" xfId="0" applyFont="1" applyFill="1" applyBorder="1" applyAlignment="1">
      <alignment horizontal="left" vertical="center"/>
    </xf>
    <xf numFmtId="0" fontId="11" fillId="3" borderId="42" xfId="0" applyFont="1" applyFill="1" applyBorder="1" applyAlignment="1">
      <alignment horizontal="left" vertical="center"/>
    </xf>
    <xf numFmtId="0" fontId="11" fillId="3" borderId="62" xfId="0" applyFont="1" applyFill="1" applyBorder="1" applyAlignment="1">
      <alignment horizontal="left" vertical="center"/>
    </xf>
    <xf numFmtId="0" fontId="12" fillId="0" borderId="0" xfId="0" applyFont="1"/>
    <xf numFmtId="0" fontId="13" fillId="2" borderId="82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2" borderId="64" xfId="0" applyFont="1" applyFill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/>
    </xf>
    <xf numFmtId="0" fontId="14" fillId="2" borderId="45" xfId="0" applyFont="1" applyFill="1" applyBorder="1" applyAlignment="1">
      <alignment horizontal="left" vertical="center" wrapText="1"/>
    </xf>
    <xf numFmtId="9" fontId="14" fillId="2" borderId="64" xfId="0" applyNumberFormat="1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vertical="center"/>
    </xf>
    <xf numFmtId="0" fontId="13" fillId="2" borderId="65" xfId="0" applyFont="1" applyFill="1" applyBorder="1" applyAlignment="1">
      <alignment horizontal="center" vertical="center"/>
    </xf>
    <xf numFmtId="0" fontId="14" fillId="2" borderId="66" xfId="0" applyFont="1" applyFill="1" applyBorder="1" applyAlignment="1">
      <alignment horizontal="center" vertical="center" wrapText="1"/>
    </xf>
    <xf numFmtId="0" fontId="14" fillId="2" borderId="66" xfId="0" applyFont="1" applyFill="1" applyBorder="1" applyAlignment="1">
      <alignment horizontal="left" vertical="center" wrapText="1"/>
    </xf>
    <xf numFmtId="0" fontId="14" fillId="2" borderId="66" xfId="0" applyFont="1" applyFill="1" applyBorder="1" applyAlignment="1">
      <alignment vertical="center"/>
    </xf>
    <xf numFmtId="0" fontId="14" fillId="2" borderId="66" xfId="0" applyFont="1" applyFill="1" applyBorder="1" applyAlignment="1">
      <alignment horizontal="left" vertical="center" wrapText="1"/>
    </xf>
    <xf numFmtId="9" fontId="14" fillId="2" borderId="67" xfId="0" applyNumberFormat="1" applyFont="1" applyFill="1" applyBorder="1" applyAlignment="1">
      <alignment horizontal="center" vertical="center"/>
    </xf>
    <xf numFmtId="0" fontId="13" fillId="2" borderId="68" xfId="0" applyFont="1" applyFill="1" applyBorder="1" applyAlignment="1">
      <alignment horizontal="center" vertical="center"/>
    </xf>
    <xf numFmtId="0" fontId="14" fillId="2" borderId="69" xfId="0" applyFont="1" applyFill="1" applyBorder="1" applyAlignment="1">
      <alignment horizontal="center" vertical="center"/>
    </xf>
    <xf numFmtId="0" fontId="14" fillId="2" borderId="69" xfId="0" applyFont="1" applyFill="1" applyBorder="1" applyAlignment="1">
      <alignment horizontal="left" vertical="center"/>
    </xf>
    <xf numFmtId="0" fontId="14" fillId="2" borderId="69" xfId="0" applyFont="1" applyFill="1" applyBorder="1" applyAlignment="1">
      <alignment vertical="center"/>
    </xf>
    <xf numFmtId="0" fontId="14" fillId="2" borderId="69" xfId="0" applyFont="1" applyFill="1" applyBorder="1" applyAlignment="1">
      <alignment horizontal="left" vertical="center" wrapText="1"/>
    </xf>
    <xf numFmtId="9" fontId="14" fillId="2" borderId="70" xfId="0" applyNumberFormat="1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4" fillId="2" borderId="66" xfId="0" applyFont="1" applyFill="1" applyBorder="1" applyAlignment="1">
      <alignment horizontal="center" vertical="center"/>
    </xf>
    <xf numFmtId="0" fontId="14" fillId="2" borderId="66" xfId="0" applyFont="1" applyFill="1" applyBorder="1" applyAlignment="1">
      <alignment horizontal="left" vertical="center"/>
    </xf>
    <xf numFmtId="0" fontId="14" fillId="2" borderId="71" xfId="0" applyFont="1" applyFill="1" applyBorder="1" applyAlignment="1">
      <alignment horizontal="center" vertical="center"/>
    </xf>
    <xf numFmtId="0" fontId="14" fillId="2" borderId="71" xfId="0" applyFont="1" applyFill="1" applyBorder="1" applyAlignment="1">
      <alignment horizontal="left" vertical="center"/>
    </xf>
    <xf numFmtId="0" fontId="14" fillId="2" borderId="71" xfId="0" applyFont="1" applyFill="1" applyBorder="1" applyAlignment="1">
      <alignment vertical="center"/>
    </xf>
    <xf numFmtId="0" fontId="14" fillId="2" borderId="71" xfId="0" applyFont="1" applyFill="1" applyBorder="1" applyAlignment="1">
      <alignment horizontal="left" vertical="center" wrapText="1"/>
    </xf>
    <xf numFmtId="9" fontId="14" fillId="2" borderId="72" xfId="0" applyNumberFormat="1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left" vertical="center"/>
    </xf>
    <xf numFmtId="0" fontId="14" fillId="2" borderId="73" xfId="0" applyFont="1" applyFill="1" applyBorder="1" applyAlignment="1">
      <alignment horizontal="center" vertical="center"/>
    </xf>
    <xf numFmtId="0" fontId="14" fillId="2" borderId="73" xfId="0" applyFont="1" applyFill="1" applyBorder="1" applyAlignment="1">
      <alignment horizontal="left" vertical="center"/>
    </xf>
    <xf numFmtId="0" fontId="14" fillId="2" borderId="73" xfId="0" applyFont="1" applyFill="1" applyBorder="1" applyAlignment="1">
      <alignment vertical="center"/>
    </xf>
    <xf numFmtId="0" fontId="14" fillId="2" borderId="73" xfId="0" applyFont="1" applyFill="1" applyBorder="1" applyAlignment="1">
      <alignment horizontal="left" vertical="center"/>
    </xf>
    <xf numFmtId="9" fontId="14" fillId="2" borderId="74" xfId="0" applyNumberFormat="1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left" vertical="center" wrapText="1"/>
    </xf>
    <xf numFmtId="0" fontId="14" fillId="2" borderId="43" xfId="0" applyFont="1" applyFill="1" applyBorder="1" applyAlignment="1">
      <alignment vertical="center"/>
    </xf>
    <xf numFmtId="0" fontId="14" fillId="2" borderId="43" xfId="0" applyFont="1" applyFill="1" applyBorder="1" applyAlignment="1">
      <alignment horizontal="left" vertical="center" wrapText="1"/>
    </xf>
    <xf numFmtId="9" fontId="14" fillId="2" borderId="75" xfId="0" applyNumberFormat="1" applyFont="1" applyFill="1" applyBorder="1" applyAlignment="1">
      <alignment horizontal="center" vertical="center"/>
    </xf>
    <xf numFmtId="0" fontId="13" fillId="2" borderId="76" xfId="0" applyFont="1" applyFill="1" applyBorder="1" applyAlignment="1">
      <alignment horizontal="center" vertical="center"/>
    </xf>
    <xf numFmtId="0" fontId="14" fillId="2" borderId="77" xfId="0" applyFont="1" applyFill="1" applyBorder="1" applyAlignment="1">
      <alignment horizontal="center" vertical="center" wrapText="1"/>
    </xf>
    <xf numFmtId="0" fontId="14" fillId="2" borderId="77" xfId="0" applyFont="1" applyFill="1" applyBorder="1" applyAlignment="1">
      <alignment horizontal="left" vertical="center" wrapText="1"/>
    </xf>
    <xf numFmtId="0" fontId="14" fillId="2" borderId="77" xfId="0" applyFont="1" applyFill="1" applyBorder="1" applyAlignment="1">
      <alignment vertical="center"/>
    </xf>
    <xf numFmtId="0" fontId="14" fillId="2" borderId="77" xfId="0" applyFont="1" applyFill="1" applyBorder="1" applyAlignment="1">
      <alignment horizontal="left" vertical="center"/>
    </xf>
    <xf numFmtId="9" fontId="14" fillId="2" borderId="78" xfId="0" applyNumberFormat="1" applyFont="1" applyFill="1" applyBorder="1" applyAlignment="1">
      <alignment horizontal="center" vertical="center"/>
    </xf>
    <xf numFmtId="0" fontId="13" fillId="2" borderId="79" xfId="0" applyFont="1" applyFill="1" applyBorder="1" applyAlignment="1">
      <alignment horizontal="center" vertical="center"/>
    </xf>
    <xf numFmtId="0" fontId="12" fillId="2" borderId="83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vertical="center"/>
    </xf>
    <xf numFmtId="0" fontId="12" fillId="2" borderId="43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vertical="center" wrapText="1"/>
    </xf>
    <xf numFmtId="0" fontId="12" fillId="2" borderId="66" xfId="0" applyFont="1" applyFill="1" applyBorder="1" applyAlignment="1">
      <alignment vertical="center"/>
    </xf>
    <xf numFmtId="0" fontId="12" fillId="2" borderId="66" xfId="0" applyFont="1" applyFill="1" applyBorder="1" applyAlignment="1">
      <alignment vertical="center" wrapText="1"/>
    </xf>
    <xf numFmtId="0" fontId="14" fillId="2" borderId="71" xfId="0" applyFont="1" applyFill="1" applyBorder="1" applyAlignment="1">
      <alignment horizontal="left" vertical="center" wrapText="1"/>
    </xf>
    <xf numFmtId="0" fontId="12" fillId="2" borderId="71" xfId="0" applyFont="1" applyFill="1" applyBorder="1" applyAlignment="1">
      <alignment vertical="center"/>
    </xf>
    <xf numFmtId="0" fontId="12" fillId="2" borderId="71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4" fillId="2" borderId="73" xfId="0" applyFont="1" applyFill="1" applyBorder="1" applyAlignment="1">
      <alignment horizontal="left" vertical="center" wrapText="1"/>
    </xf>
    <xf numFmtId="0" fontId="12" fillId="2" borderId="73" xfId="0" applyFont="1" applyFill="1" applyBorder="1" applyAlignment="1">
      <alignment vertical="center"/>
    </xf>
    <xf numFmtId="0" fontId="12" fillId="2" borderId="73" xfId="0" applyFont="1" applyFill="1" applyBorder="1" applyAlignment="1">
      <alignment horizontal="left" vertical="center" wrapText="1"/>
    </xf>
    <xf numFmtId="0" fontId="12" fillId="2" borderId="71" xfId="0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left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left" vertical="center"/>
    </xf>
    <xf numFmtId="0" fontId="12" fillId="2" borderId="66" xfId="0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left" vertical="center"/>
    </xf>
    <xf numFmtId="0" fontId="13" fillId="0" borderId="84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/>
    </xf>
    <xf numFmtId="49" fontId="12" fillId="0" borderId="86" xfId="0" applyNumberFormat="1" applyFont="1" applyBorder="1" applyAlignment="1">
      <alignment horizontal="left"/>
    </xf>
    <xf numFmtId="49" fontId="12" fillId="0" borderId="87" xfId="0" applyNumberFormat="1" applyFont="1" applyBorder="1" applyAlignment="1">
      <alignment horizontal="left"/>
    </xf>
    <xf numFmtId="49" fontId="12" fillId="0" borderId="90" xfId="0" applyNumberFormat="1" applyFont="1" applyBorder="1" applyAlignment="1">
      <alignment horizontal="left"/>
    </xf>
    <xf numFmtId="0" fontId="13" fillId="0" borderId="85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/>
    </xf>
    <xf numFmtId="49" fontId="12" fillId="0" borderId="88" xfId="0" applyNumberFormat="1" applyFont="1" applyBorder="1" applyAlignment="1">
      <alignment horizontal="left"/>
    </xf>
    <xf numFmtId="49" fontId="12" fillId="0" borderId="89" xfId="0" applyNumberFormat="1" applyFont="1" applyBorder="1" applyAlignment="1">
      <alignment horizontal="left"/>
    </xf>
    <xf numFmtId="49" fontId="12" fillId="0" borderId="41" xfId="0" applyNumberFormat="1" applyFont="1" applyBorder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49" fontId="12" fillId="0" borderId="0" xfId="0" applyNumberFormat="1" applyFont="1" applyBorder="1" applyAlignment="1">
      <alignment horizontal="left"/>
    </xf>
    <xf numFmtId="49" fontId="12" fillId="0" borderId="45" xfId="0" applyNumberFormat="1" applyFont="1" applyBorder="1" applyAlignment="1">
      <alignment vertical="center" wrapText="1"/>
    </xf>
    <xf numFmtId="49" fontId="12" fillId="0" borderId="64" xfId="0" applyNumberFormat="1" applyFont="1" applyBorder="1" applyAlignment="1">
      <alignment horizontal="center" vertical="center"/>
    </xf>
    <xf numFmtId="49" fontId="12" fillId="0" borderId="66" xfId="0" applyNumberFormat="1" applyFont="1" applyBorder="1" applyAlignment="1">
      <alignment vertical="center" wrapText="1"/>
    </xf>
    <xf numFmtId="49" fontId="12" fillId="0" borderId="67" xfId="0" applyNumberFormat="1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4" fillId="2" borderId="69" xfId="0" applyFont="1" applyFill="1" applyBorder="1" applyAlignment="1">
      <alignment horizontal="left" vertical="center" wrapText="1"/>
    </xf>
    <xf numFmtId="0" fontId="12" fillId="2" borderId="69" xfId="0" applyFont="1" applyFill="1" applyBorder="1" applyAlignment="1">
      <alignment vertical="center"/>
    </xf>
    <xf numFmtId="49" fontId="14" fillId="0" borderId="69" xfId="0" applyNumberFormat="1" applyFont="1" applyBorder="1" applyAlignment="1">
      <alignment vertical="center"/>
    </xf>
    <xf numFmtId="49" fontId="14" fillId="0" borderId="70" xfId="0" applyNumberFormat="1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49" fontId="14" fillId="0" borderId="45" xfId="0" applyNumberFormat="1" applyFont="1" applyBorder="1" applyAlignment="1">
      <alignment vertical="center"/>
    </xf>
    <xf numFmtId="49" fontId="14" fillId="0" borderId="64" xfId="0" applyNumberFormat="1" applyFont="1" applyBorder="1" applyAlignment="1">
      <alignment horizontal="center" vertical="center"/>
    </xf>
    <xf numFmtId="0" fontId="12" fillId="2" borderId="45" xfId="0" applyFont="1" applyFill="1" applyBorder="1" applyAlignment="1">
      <alignment vertical="center"/>
    </xf>
    <xf numFmtId="49" fontId="14" fillId="0" borderId="45" xfId="0" applyNumberFormat="1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2" fillId="2" borderId="77" xfId="0" applyFont="1" applyFill="1" applyBorder="1" applyAlignment="1">
      <alignment horizontal="center" vertical="center"/>
    </xf>
    <xf numFmtId="0" fontId="12" fillId="2" borderId="77" xfId="0" applyFont="1" applyFill="1" applyBorder="1" applyAlignment="1">
      <alignment vertical="center"/>
    </xf>
    <xf numFmtId="49" fontId="14" fillId="0" borderId="77" xfId="0" applyNumberFormat="1" applyFont="1" applyBorder="1" applyAlignment="1">
      <alignment horizontal="center" vertical="center"/>
    </xf>
    <xf numFmtId="49" fontId="14" fillId="0" borderId="78" xfId="0" applyNumberFormat="1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49" fontId="12" fillId="0" borderId="43" xfId="0" applyNumberFormat="1" applyFont="1" applyBorder="1" applyAlignment="1">
      <alignment horizontal="left" vertical="center"/>
    </xf>
    <xf numFmtId="49" fontId="12" fillId="0" borderId="75" xfId="0" applyNumberFormat="1" applyFont="1" applyBorder="1" applyAlignment="1">
      <alignment horizontal="left" vertical="center"/>
    </xf>
    <xf numFmtId="0" fontId="13" fillId="0" borderId="80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49" fontId="12" fillId="0" borderId="49" xfId="0" applyNumberFormat="1" applyFont="1" applyBorder="1" applyAlignment="1">
      <alignment horizontal="left" vertical="center"/>
    </xf>
    <xf numFmtId="49" fontId="12" fillId="0" borderId="81" xfId="0" applyNumberFormat="1" applyFont="1" applyBorder="1" applyAlignment="1">
      <alignment horizontal="left" vertical="center"/>
    </xf>
    <xf numFmtId="0" fontId="12" fillId="2" borderId="69" xfId="0" applyFont="1" applyFill="1" applyBorder="1" applyAlignment="1">
      <alignment vertical="center" wrapText="1"/>
    </xf>
    <xf numFmtId="0" fontId="12" fillId="2" borderId="109" xfId="0" applyFont="1" applyFill="1" applyBorder="1" applyAlignment="1">
      <alignment horizontal="center" vertical="center"/>
    </xf>
    <xf numFmtId="0" fontId="12" fillId="2" borderId="77" xfId="0" applyFont="1" applyFill="1" applyBorder="1" applyAlignment="1">
      <alignment horizontal="left" vertical="center" wrapText="1"/>
    </xf>
    <xf numFmtId="0" fontId="12" fillId="0" borderId="86" xfId="0" applyFont="1" applyBorder="1" applyAlignment="1">
      <alignment horizontal="left" vertical="center"/>
    </xf>
    <xf numFmtId="0" fontId="12" fillId="0" borderId="110" xfId="0" applyFont="1" applyBorder="1" applyAlignment="1">
      <alignment horizontal="left" vertical="center"/>
    </xf>
    <xf numFmtId="0" fontId="12" fillId="0" borderId="69" xfId="0" applyFont="1" applyBorder="1" applyAlignment="1">
      <alignment vertical="center" wrapText="1"/>
    </xf>
    <xf numFmtId="10" fontId="12" fillId="0" borderId="70" xfId="1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92" xfId="0" applyFont="1" applyBorder="1" applyAlignment="1">
      <alignment horizontal="left" vertical="center"/>
    </xf>
    <xf numFmtId="0" fontId="12" fillId="0" borderId="47" xfId="0" applyFont="1" applyBorder="1" applyAlignment="1">
      <alignment horizontal="left" vertical="center"/>
    </xf>
    <xf numFmtId="0" fontId="12" fillId="0" borderId="45" xfId="0" applyFont="1" applyBorder="1" applyAlignment="1">
      <alignment vertical="center" wrapText="1"/>
    </xf>
    <xf numFmtId="10" fontId="12" fillId="0" borderId="64" xfId="1" applyNumberFormat="1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88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2" fillId="0" borderId="49" xfId="0" applyFont="1" applyBorder="1" applyAlignment="1">
      <alignment vertical="center" wrapText="1"/>
    </xf>
    <xf numFmtId="10" fontId="12" fillId="0" borderId="81" xfId="1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12" fillId="0" borderId="63" xfId="0" applyFont="1" applyBorder="1" applyAlignment="1">
      <alignment horizontal="center" vertical="center"/>
    </xf>
    <xf numFmtId="0" fontId="12" fillId="0" borderId="45" xfId="0" applyFont="1" applyBorder="1" applyAlignment="1">
      <alignment wrapText="1"/>
    </xf>
    <xf numFmtId="49" fontId="12" fillId="0" borderId="45" xfId="0" applyNumberFormat="1" applyFont="1" applyBorder="1" applyAlignment="1">
      <alignment horizontal="left" vertical="center" wrapText="1"/>
    </xf>
    <xf numFmtId="9" fontId="12" fillId="0" borderId="64" xfId="0" applyNumberFormat="1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6" xfId="0" applyFont="1" applyBorder="1" applyAlignment="1">
      <alignment wrapText="1"/>
    </xf>
    <xf numFmtId="49" fontId="12" fillId="0" borderId="66" xfId="0" applyNumberFormat="1" applyFont="1" applyBorder="1" applyAlignment="1">
      <alignment horizontal="left" vertical="center" wrapText="1"/>
    </xf>
    <xf numFmtId="0" fontId="12" fillId="0" borderId="67" xfId="0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12" fillId="0" borderId="114" xfId="0" applyFont="1" applyBorder="1" applyAlignment="1">
      <alignment horizontal="center" vertical="center"/>
    </xf>
    <xf numFmtId="0" fontId="12" fillId="0" borderId="114" xfId="0" applyFont="1" applyBorder="1" applyAlignment="1">
      <alignment horizontal="left" vertical="center" wrapText="1"/>
    </xf>
    <xf numFmtId="49" fontId="12" fillId="0" borderId="114" xfId="0" applyNumberFormat="1" applyFont="1" applyBorder="1" applyAlignment="1">
      <alignment horizontal="left" vertical="center" wrapText="1"/>
    </xf>
    <xf numFmtId="9" fontId="12" fillId="0" borderId="115" xfId="0" applyNumberFormat="1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177" fontId="15" fillId="2" borderId="43" xfId="2" applyNumberFormat="1" applyFont="1" applyFill="1" applyBorder="1" applyAlignment="1">
      <alignment horizontal="left" vertical="center" wrapText="1"/>
    </xf>
    <xf numFmtId="49" fontId="15" fillId="2" borderId="43" xfId="1" applyNumberFormat="1" applyFont="1" applyFill="1" applyBorder="1" applyAlignment="1">
      <alignment horizontal="left" vertical="center" wrapText="1"/>
    </xf>
    <xf numFmtId="49" fontId="12" fillId="0" borderId="83" xfId="0" applyNumberFormat="1" applyFont="1" applyBorder="1" applyAlignment="1">
      <alignment horizontal="left" vertical="center" wrapText="1"/>
    </xf>
    <xf numFmtId="10" fontId="12" fillId="0" borderId="75" xfId="0" applyNumberFormat="1" applyFont="1" applyBorder="1" applyAlignment="1">
      <alignment horizontal="center" vertical="center"/>
    </xf>
    <xf numFmtId="177" fontId="15" fillId="2" borderId="45" xfId="2" applyNumberFormat="1" applyFont="1" applyFill="1" applyBorder="1" applyAlignment="1">
      <alignment horizontal="left" vertical="center" wrapText="1"/>
    </xf>
    <xf numFmtId="49" fontId="15" fillId="2" borderId="45" xfId="1" applyNumberFormat="1" applyFont="1" applyFill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10" fontId="12" fillId="0" borderId="64" xfId="0" applyNumberFormat="1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177" fontId="15" fillId="2" borderId="49" xfId="2" applyNumberFormat="1" applyFont="1" applyFill="1" applyBorder="1" applyAlignment="1">
      <alignment horizontal="left" vertical="center" wrapText="1"/>
    </xf>
    <xf numFmtId="49" fontId="15" fillId="2" borderId="49" xfId="1" applyNumberFormat="1" applyFont="1" applyFill="1" applyBorder="1" applyAlignment="1">
      <alignment horizontal="left" vertical="center" wrapText="1"/>
    </xf>
    <xf numFmtId="49" fontId="12" fillId="0" borderId="116" xfId="0" applyNumberFormat="1" applyFont="1" applyBorder="1" applyAlignment="1">
      <alignment horizontal="left" vertical="center" wrapText="1"/>
    </xf>
    <xf numFmtId="10" fontId="12" fillId="0" borderId="8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49" fontId="12" fillId="0" borderId="0" xfId="0" applyNumberFormat="1" applyFont="1"/>
    <xf numFmtId="10" fontId="12" fillId="0" borderId="0" xfId="0" applyNumberFormat="1" applyFont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6" xfId="0" applyFont="1" applyBorder="1" applyAlignment="1">
      <alignment vertical="center" wrapText="1"/>
    </xf>
    <xf numFmtId="49" fontId="12" fillId="0" borderId="66" xfId="0" applyNumberFormat="1" applyFont="1" applyBorder="1" applyAlignment="1">
      <alignment horizontal="left" vertical="center" wrapText="1"/>
    </xf>
    <xf numFmtId="9" fontId="12" fillId="0" borderId="67" xfId="0" applyNumberFormat="1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9" fontId="12" fillId="0" borderId="122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9" fontId="12" fillId="0" borderId="117" xfId="0" applyNumberFormat="1" applyFont="1" applyBorder="1" applyAlignment="1">
      <alignment horizontal="center" vertical="center"/>
    </xf>
    <xf numFmtId="0" fontId="12" fillId="0" borderId="120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/>
    </xf>
    <xf numFmtId="49" fontId="12" fillId="0" borderId="109" xfId="0" applyNumberFormat="1" applyFont="1" applyBorder="1" applyAlignment="1">
      <alignment horizontal="left" vertical="center" wrapText="1"/>
    </xf>
    <xf numFmtId="9" fontId="12" fillId="0" borderId="121" xfId="0" applyNumberFormat="1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86" xfId="0" applyFont="1" applyBorder="1" applyAlignment="1">
      <alignment horizontal="left" vertical="center" wrapText="1"/>
    </xf>
    <xf numFmtId="0" fontId="12" fillId="0" borderId="110" xfId="0" applyFont="1" applyBorder="1" applyAlignment="1">
      <alignment horizontal="left" vertical="center" wrapText="1"/>
    </xf>
    <xf numFmtId="49" fontId="12" fillId="0" borderId="69" xfId="0" applyNumberFormat="1" applyFont="1" applyBorder="1" applyAlignment="1">
      <alignment horizontal="left" vertical="center" wrapText="1"/>
    </xf>
    <xf numFmtId="9" fontId="12" fillId="0" borderId="70" xfId="0" applyNumberFormat="1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118" xfId="0" applyFont="1" applyBorder="1" applyAlignment="1">
      <alignment horizontal="left" vertical="center" wrapText="1"/>
    </xf>
    <xf numFmtId="0" fontId="12" fillId="0" borderId="119" xfId="0" applyFont="1" applyBorder="1" applyAlignment="1">
      <alignment horizontal="left" vertical="center" wrapText="1"/>
    </xf>
    <xf numFmtId="49" fontId="12" fillId="0" borderId="77" xfId="0" applyNumberFormat="1" applyFont="1" applyBorder="1" applyAlignment="1">
      <alignment horizontal="left" vertical="center" wrapText="1"/>
    </xf>
    <xf numFmtId="9" fontId="12" fillId="0" borderId="78" xfId="0" applyNumberFormat="1" applyFont="1" applyBorder="1" applyAlignment="1">
      <alignment horizontal="center" vertical="center"/>
    </xf>
    <xf numFmtId="49" fontId="15" fillId="2" borderId="86" xfId="1" applyNumberFormat="1" applyFont="1" applyFill="1" applyBorder="1" applyAlignment="1">
      <alignment horizontal="left" vertical="center" wrapText="1"/>
    </xf>
    <xf numFmtId="49" fontId="15" fillId="2" borderId="110" xfId="1" applyNumberFormat="1" applyFont="1" applyFill="1" applyBorder="1" applyAlignment="1">
      <alignment horizontal="left" vertical="center" wrapText="1"/>
    </xf>
    <xf numFmtId="49" fontId="15" fillId="2" borderId="92" xfId="1" applyNumberFormat="1" applyFont="1" applyFill="1" applyBorder="1" applyAlignment="1">
      <alignment horizontal="left" vertical="center" wrapText="1"/>
    </xf>
    <xf numFmtId="49" fontId="15" fillId="2" borderId="47" xfId="1" applyNumberFormat="1" applyFont="1" applyFill="1" applyBorder="1" applyAlignment="1">
      <alignment horizontal="left" vertical="center" wrapText="1"/>
    </xf>
    <xf numFmtId="49" fontId="15" fillId="2" borderId="88" xfId="1" applyNumberFormat="1" applyFont="1" applyFill="1" applyBorder="1" applyAlignment="1">
      <alignment horizontal="left" vertical="center" wrapText="1"/>
    </xf>
    <xf numFmtId="49" fontId="15" fillId="2" borderId="48" xfId="1" applyNumberFormat="1" applyFont="1" applyFill="1" applyBorder="1" applyAlignment="1">
      <alignment horizontal="left" vertical="center" wrapText="1"/>
    </xf>
    <xf numFmtId="0" fontId="16" fillId="2" borderId="63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left" vertical="center"/>
    </xf>
    <xf numFmtId="0" fontId="17" fillId="2" borderId="20" xfId="0" applyFont="1" applyFill="1" applyBorder="1" applyAlignment="1">
      <alignment horizontal="left" vertical="center"/>
    </xf>
    <xf numFmtId="10" fontId="17" fillId="2" borderId="33" xfId="1" applyNumberFormat="1" applyFont="1" applyFill="1" applyBorder="1" applyAlignment="1">
      <alignment horizontal="center" vertical="center" wrapText="1"/>
    </xf>
    <xf numFmtId="10" fontId="17" fillId="2" borderId="16" xfId="1" applyNumberFormat="1" applyFont="1" applyFill="1" applyBorder="1" applyAlignment="1">
      <alignment horizontal="center" vertical="center" wrapText="1"/>
    </xf>
    <xf numFmtId="10" fontId="17" fillId="2" borderId="17" xfId="1" applyNumberFormat="1" applyFont="1" applyFill="1" applyBorder="1" applyAlignment="1">
      <alignment horizontal="center" vertical="center" wrapText="1"/>
    </xf>
    <xf numFmtId="10" fontId="17" fillId="2" borderId="37" xfId="1" applyNumberFormat="1" applyFont="1" applyFill="1" applyBorder="1" applyAlignment="1">
      <alignment horizontal="center" vertical="center" wrapText="1"/>
    </xf>
    <xf numFmtId="10" fontId="17" fillId="2" borderId="52" xfId="1" applyNumberFormat="1" applyFont="1" applyFill="1" applyBorder="1" applyAlignment="1">
      <alignment horizontal="center" vertical="center" wrapText="1"/>
    </xf>
    <xf numFmtId="10" fontId="17" fillId="2" borderId="51" xfId="1" applyNumberFormat="1" applyFont="1" applyFill="1" applyBorder="1" applyAlignment="1">
      <alignment horizontal="center" vertical="center" wrapText="1"/>
    </xf>
    <xf numFmtId="10" fontId="17" fillId="2" borderId="42" xfId="1" applyNumberFormat="1" applyFont="1" applyFill="1" applyBorder="1" applyAlignment="1">
      <alignment horizontal="center" vertical="center" wrapText="1"/>
    </xf>
    <xf numFmtId="10" fontId="17" fillId="2" borderId="43" xfId="1" applyNumberFormat="1" applyFont="1" applyFill="1" applyBorder="1" applyAlignment="1">
      <alignment horizontal="center" vertical="center" wrapText="1"/>
    </xf>
    <xf numFmtId="10" fontId="17" fillId="2" borderId="44" xfId="1" applyNumberFormat="1" applyFont="1" applyFill="1" applyBorder="1" applyAlignment="1">
      <alignment horizontal="center" vertical="center" wrapText="1"/>
    </xf>
    <xf numFmtId="10" fontId="17" fillId="2" borderId="0" xfId="1" applyNumberFormat="1" applyFont="1" applyFill="1" applyBorder="1" applyAlignment="1">
      <alignment horizontal="center" vertical="center" wrapText="1"/>
    </xf>
    <xf numFmtId="0" fontId="18" fillId="2" borderId="0" xfId="0" applyFont="1" applyFill="1"/>
    <xf numFmtId="0" fontId="15" fillId="2" borderId="0" xfId="0" applyFont="1" applyFill="1"/>
    <xf numFmtId="0" fontId="17" fillId="2" borderId="9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76" fontId="17" fillId="2" borderId="6" xfId="0" applyNumberFormat="1" applyFont="1" applyFill="1" applyBorder="1" applyAlignment="1">
      <alignment horizontal="center" vertical="center" wrapText="1"/>
    </xf>
    <xf numFmtId="176" fontId="17" fillId="2" borderId="7" xfId="0" applyNumberFormat="1" applyFont="1" applyFill="1" applyBorder="1" applyAlignment="1">
      <alignment horizontal="center" vertical="center" wrapText="1"/>
    </xf>
    <xf numFmtId="178" fontId="19" fillId="3" borderId="34" xfId="2" applyNumberFormat="1" applyFont="1" applyFill="1" applyBorder="1" applyAlignment="1">
      <alignment horizontal="center" vertical="center" wrapText="1"/>
    </xf>
    <xf numFmtId="178" fontId="19" fillId="3" borderId="5" xfId="2" applyNumberFormat="1" applyFont="1" applyFill="1" applyBorder="1" applyAlignment="1">
      <alignment horizontal="center" vertical="center" wrapText="1"/>
    </xf>
    <xf numFmtId="178" fontId="19" fillId="3" borderId="32" xfId="2" applyNumberFormat="1" applyFont="1" applyFill="1" applyBorder="1" applyAlignment="1">
      <alignment horizontal="center" vertical="center" wrapText="1"/>
    </xf>
    <xf numFmtId="178" fontId="19" fillId="3" borderId="36" xfId="2" applyNumberFormat="1" applyFont="1" applyFill="1" applyBorder="1" applyAlignment="1">
      <alignment horizontal="center" vertical="center" wrapText="1"/>
    </xf>
    <xf numFmtId="178" fontId="19" fillId="3" borderId="53" xfId="2" applyNumberFormat="1" applyFont="1" applyFill="1" applyBorder="1" applyAlignment="1">
      <alignment horizontal="center" vertical="center" wrapText="1"/>
    </xf>
    <xf numFmtId="177" fontId="19" fillId="3" borderId="47" xfId="2" applyNumberFormat="1" applyFont="1" applyFill="1" applyBorder="1" applyAlignment="1">
      <alignment horizontal="center" vertical="center" wrapText="1"/>
    </xf>
    <xf numFmtId="177" fontId="19" fillId="3" borderId="45" xfId="2" applyNumberFormat="1" applyFont="1" applyFill="1" applyBorder="1" applyAlignment="1">
      <alignment horizontal="center" vertical="center" wrapText="1"/>
    </xf>
    <xf numFmtId="177" fontId="19" fillId="3" borderId="46" xfId="2" applyNumberFormat="1" applyFont="1" applyFill="1" applyBorder="1" applyAlignment="1">
      <alignment horizontal="center" vertical="center" wrapText="1"/>
    </xf>
    <xf numFmtId="177" fontId="19" fillId="3" borderId="57" xfId="2" applyNumberFormat="1" applyFont="1" applyFill="1" applyBorder="1" applyAlignment="1">
      <alignment horizontal="center" vertical="center" wrapText="1"/>
    </xf>
    <xf numFmtId="177" fontId="19" fillId="3" borderId="58" xfId="2" applyNumberFormat="1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/>
    </xf>
    <xf numFmtId="178" fontId="19" fillId="3" borderId="35" xfId="2" applyNumberFormat="1" applyFont="1" applyFill="1" applyBorder="1" applyAlignment="1">
      <alignment horizontal="center" vertical="center" wrapText="1"/>
    </xf>
    <xf numFmtId="178" fontId="19" fillId="3" borderId="1" xfId="2" applyNumberFormat="1" applyFont="1" applyFill="1" applyBorder="1" applyAlignment="1">
      <alignment horizontal="center" vertical="center" wrapText="1"/>
    </xf>
    <xf numFmtId="178" fontId="19" fillId="3" borderId="31" xfId="2" applyNumberFormat="1" applyFont="1" applyFill="1" applyBorder="1" applyAlignment="1">
      <alignment horizontal="center" vertical="center" wrapText="1"/>
    </xf>
    <xf numFmtId="178" fontId="19" fillId="3" borderId="29" xfId="2" applyNumberFormat="1" applyFont="1" applyFill="1" applyBorder="1" applyAlignment="1">
      <alignment horizontal="center" vertical="center" wrapText="1"/>
    </xf>
    <xf numFmtId="177" fontId="19" fillId="3" borderId="59" xfId="2" applyNumberFormat="1" applyFont="1" applyFill="1" applyBorder="1" applyAlignment="1">
      <alignment horizontal="center" vertical="center" wrapText="1"/>
    </xf>
    <xf numFmtId="177" fontId="19" fillId="3" borderId="46" xfId="2" applyNumberFormat="1" applyFont="1" applyFill="1" applyBorder="1" applyAlignment="1">
      <alignment horizontal="center" vertical="center" wrapText="1"/>
    </xf>
    <xf numFmtId="0" fontId="19" fillId="3" borderId="39" xfId="0" applyFont="1" applyFill="1" applyBorder="1" applyAlignment="1">
      <alignment horizontal="center" vertical="center"/>
    </xf>
    <xf numFmtId="177" fontId="19" fillId="3" borderId="26" xfId="0" applyNumberFormat="1" applyFont="1" applyFill="1" applyBorder="1" applyAlignment="1">
      <alignment horizontal="center" vertical="center" wrapText="1"/>
    </xf>
    <xf numFmtId="177" fontId="19" fillId="3" borderId="36" xfId="0" applyNumberFormat="1" applyFont="1" applyFill="1" applyBorder="1" applyAlignment="1">
      <alignment horizontal="center" vertical="center" wrapText="1"/>
    </xf>
    <xf numFmtId="177" fontId="19" fillId="3" borderId="8" xfId="0" applyNumberFormat="1" applyFont="1" applyFill="1" applyBorder="1" applyAlignment="1">
      <alignment horizontal="center" vertical="center" wrapText="1"/>
    </xf>
    <xf numFmtId="177" fontId="19" fillId="3" borderId="54" xfId="0" applyNumberFormat="1" applyFont="1" applyFill="1" applyBorder="1" applyAlignment="1">
      <alignment horizontal="center" vertical="center" wrapText="1"/>
    </xf>
    <xf numFmtId="177" fontId="19" fillId="3" borderId="47" xfId="0" applyNumberFormat="1" applyFont="1" applyFill="1" applyBorder="1" applyAlignment="1">
      <alignment horizontal="center" vertical="center" wrapText="1"/>
    </xf>
    <xf numFmtId="177" fontId="19" fillId="3" borderId="45" xfId="0" applyNumberFormat="1" applyFont="1" applyFill="1" applyBorder="1" applyAlignment="1">
      <alignment horizontal="center" vertical="center" wrapText="1"/>
    </xf>
    <xf numFmtId="177" fontId="19" fillId="3" borderId="45" xfId="1" applyNumberFormat="1" applyFont="1" applyFill="1" applyBorder="1" applyAlignment="1">
      <alignment horizontal="center" vertical="center" wrapText="1"/>
    </xf>
    <xf numFmtId="0" fontId="19" fillId="3" borderId="45" xfId="0" applyFont="1" applyFill="1" applyBorder="1" applyAlignment="1">
      <alignment horizontal="center" vertical="center" wrapText="1"/>
    </xf>
    <xf numFmtId="177" fontId="19" fillId="3" borderId="46" xfId="1" applyNumberFormat="1" applyFont="1" applyFill="1" applyBorder="1" applyAlignment="1">
      <alignment horizontal="center" vertical="center" wrapText="1"/>
    </xf>
    <xf numFmtId="49" fontId="19" fillId="3" borderId="59" xfId="1" applyNumberFormat="1" applyFont="1" applyFill="1" applyBorder="1" applyAlignment="1">
      <alignment horizontal="center" vertical="center" wrapText="1"/>
    </xf>
    <xf numFmtId="49" fontId="19" fillId="3" borderId="46" xfId="1" applyNumberFormat="1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/>
    </xf>
    <xf numFmtId="0" fontId="15" fillId="2" borderId="3" xfId="0" applyFont="1" applyFill="1" applyBorder="1"/>
    <xf numFmtId="46" fontId="15" fillId="2" borderId="3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179" fontId="15" fillId="2" borderId="27" xfId="1" applyNumberFormat="1" applyFont="1" applyFill="1" applyBorder="1" applyAlignment="1">
      <alignment horizontal="center"/>
    </xf>
    <xf numFmtId="178" fontId="15" fillId="2" borderId="21" xfId="1" applyNumberFormat="1" applyFont="1" applyFill="1" applyBorder="1" applyAlignment="1">
      <alignment horizontal="center"/>
    </xf>
    <xf numFmtId="9" fontId="15" fillId="2" borderId="27" xfId="1" applyFont="1" applyFill="1" applyBorder="1" applyAlignment="1">
      <alignment horizontal="center"/>
    </xf>
    <xf numFmtId="180" fontId="15" fillId="2" borderId="3" xfId="1" applyNumberFormat="1" applyFont="1" applyFill="1" applyBorder="1" applyAlignment="1">
      <alignment horizontal="center"/>
    </xf>
    <xf numFmtId="9" fontId="15" fillId="2" borderId="3" xfId="1" applyFont="1" applyFill="1" applyBorder="1" applyAlignment="1">
      <alignment horizontal="center"/>
    </xf>
    <xf numFmtId="180" fontId="15" fillId="2" borderId="55" xfId="1" applyNumberFormat="1" applyFont="1" applyFill="1" applyBorder="1" applyAlignment="1">
      <alignment horizontal="center"/>
    </xf>
    <xf numFmtId="9" fontId="15" fillId="2" borderId="47" xfId="1" applyFont="1" applyFill="1" applyBorder="1" applyAlignment="1">
      <alignment horizontal="center"/>
    </xf>
    <xf numFmtId="180" fontId="15" fillId="2" borderId="45" xfId="1" applyNumberFormat="1" applyFont="1" applyFill="1" applyBorder="1" applyAlignment="1">
      <alignment horizontal="center"/>
    </xf>
    <xf numFmtId="9" fontId="15" fillId="2" borderId="45" xfId="1" applyFont="1" applyFill="1" applyBorder="1" applyAlignment="1">
      <alignment horizontal="center"/>
    </xf>
    <xf numFmtId="178" fontId="15" fillId="2" borderId="46" xfId="1" applyNumberFormat="1" applyFont="1" applyFill="1" applyBorder="1" applyAlignment="1">
      <alignment horizontal="center"/>
    </xf>
    <xf numFmtId="178" fontId="15" fillId="2" borderId="59" xfId="1" applyNumberFormat="1" applyFont="1" applyFill="1" applyBorder="1" applyAlignment="1">
      <alignment horizontal="center"/>
    </xf>
    <xf numFmtId="178" fontId="15" fillId="2" borderId="40" xfId="0" applyNumberFormat="1" applyFont="1" applyFill="1" applyBorder="1" applyAlignment="1">
      <alignment horizontal="center"/>
    </xf>
    <xf numFmtId="0" fontId="15" fillId="2" borderId="2" xfId="0" applyFont="1" applyFill="1" applyBorder="1"/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/>
    </xf>
    <xf numFmtId="0" fontId="15" fillId="2" borderId="4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9" fontId="18" fillId="2" borderId="47" xfId="1" applyFont="1" applyFill="1" applyBorder="1" applyAlignment="1">
      <alignment horizontal="center"/>
    </xf>
    <xf numFmtId="180" fontId="18" fillId="2" borderId="45" xfId="1" applyNumberFormat="1" applyFont="1" applyFill="1" applyBorder="1" applyAlignment="1">
      <alignment horizontal="center"/>
    </xf>
    <xf numFmtId="0" fontId="15" fillId="2" borderId="0" xfId="0" applyFont="1" applyFill="1" applyBorder="1"/>
    <xf numFmtId="0" fontId="15" fillId="2" borderId="12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46" fontId="15" fillId="2" borderId="2" xfId="0" applyNumberFormat="1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/>
    <xf numFmtId="46" fontId="15" fillId="2" borderId="15" xfId="0" applyNumberFormat="1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179" fontId="15" fillId="2" borderId="28" xfId="1" applyNumberFormat="1" applyFont="1" applyFill="1" applyBorder="1" applyAlignment="1">
      <alignment horizontal="center"/>
    </xf>
    <xf numFmtId="178" fontId="15" fillId="2" borderId="25" xfId="1" applyNumberFormat="1" applyFont="1" applyFill="1" applyBorder="1" applyAlignment="1">
      <alignment horizontal="center"/>
    </xf>
    <xf numFmtId="9" fontId="15" fillId="2" borderId="28" xfId="1" applyFont="1" applyFill="1" applyBorder="1" applyAlignment="1">
      <alignment horizontal="center"/>
    </xf>
    <xf numFmtId="180" fontId="15" fillId="2" borderId="15" xfId="1" applyNumberFormat="1" applyFont="1" applyFill="1" applyBorder="1" applyAlignment="1">
      <alignment horizontal="center"/>
    </xf>
    <xf numFmtId="9" fontId="15" fillId="2" borderId="15" xfId="1" applyFont="1" applyFill="1" applyBorder="1" applyAlignment="1">
      <alignment horizontal="center"/>
    </xf>
    <xf numFmtId="180" fontId="15" fillId="2" borderId="56" xfId="1" applyNumberFormat="1" applyFont="1" applyFill="1" applyBorder="1" applyAlignment="1">
      <alignment horizontal="center"/>
    </xf>
    <xf numFmtId="9" fontId="15" fillId="2" borderId="48" xfId="1" applyFont="1" applyFill="1" applyBorder="1" applyAlignment="1">
      <alignment horizontal="center"/>
    </xf>
    <xf numFmtId="180" fontId="15" fillId="2" borderId="49" xfId="1" applyNumberFormat="1" applyFont="1" applyFill="1" applyBorder="1" applyAlignment="1">
      <alignment horizontal="center"/>
    </xf>
    <xf numFmtId="9" fontId="15" fillId="2" borderId="49" xfId="1" applyFont="1" applyFill="1" applyBorder="1" applyAlignment="1">
      <alignment horizontal="center"/>
    </xf>
    <xf numFmtId="178" fontId="15" fillId="2" borderId="50" xfId="1" applyNumberFormat="1" applyFont="1" applyFill="1" applyBorder="1" applyAlignment="1">
      <alignment horizontal="center"/>
    </xf>
    <xf numFmtId="178" fontId="15" fillId="2" borderId="60" xfId="1" applyNumberFormat="1" applyFont="1" applyFill="1" applyBorder="1" applyAlignment="1">
      <alignment horizontal="center"/>
    </xf>
    <xf numFmtId="178" fontId="15" fillId="2" borderId="30" xfId="0" applyNumberFormat="1" applyFont="1" applyFill="1" applyBorder="1" applyAlignment="1">
      <alignment horizontal="center"/>
    </xf>
    <xf numFmtId="0" fontId="17" fillId="2" borderId="18" xfId="0" applyFont="1" applyFill="1" applyBorder="1" applyAlignment="1">
      <alignment horizontal="left" vertical="center"/>
    </xf>
    <xf numFmtId="0" fontId="17" fillId="2" borderId="91" xfId="0" applyFont="1" applyFill="1" applyBorder="1" applyAlignment="1">
      <alignment horizontal="left" vertical="center"/>
    </xf>
    <xf numFmtId="9" fontId="17" fillId="0" borderId="93" xfId="0" applyNumberFormat="1" applyFont="1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20" fillId="0" borderId="0" xfId="0" applyFont="1"/>
    <xf numFmtId="0" fontId="17" fillId="2" borderId="63" xfId="0" applyFont="1" applyFill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vertical="center" wrapText="1"/>
    </xf>
    <xf numFmtId="176" fontId="17" fillId="2" borderId="45" xfId="0" applyNumberFormat="1" applyFont="1" applyFill="1" applyBorder="1" applyAlignment="1">
      <alignment horizontal="center" vertical="center" wrapText="1"/>
    </xf>
    <xf numFmtId="178" fontId="19" fillId="3" borderId="45" xfId="2" applyNumberFormat="1" applyFont="1" applyFill="1" applyBorder="1" applyAlignment="1">
      <alignment horizontal="center" vertical="center" wrapText="1"/>
    </xf>
    <xf numFmtId="177" fontId="19" fillId="3" borderId="92" xfId="2" applyNumberFormat="1" applyFont="1" applyFill="1" applyBorder="1" applyAlignment="1">
      <alignment horizontal="center" vertical="center" wrapText="1"/>
    </xf>
    <xf numFmtId="177" fontId="19" fillId="3" borderId="61" xfId="2" applyNumberFormat="1" applyFont="1" applyFill="1" applyBorder="1" applyAlignment="1">
      <alignment horizontal="center" vertical="center" wrapText="1"/>
    </xf>
    <xf numFmtId="177" fontId="19" fillId="3" borderId="42" xfId="2" applyNumberFormat="1" applyFont="1" applyFill="1" applyBorder="1" applyAlignment="1">
      <alignment horizontal="center" vertical="center" wrapText="1"/>
    </xf>
    <xf numFmtId="0" fontId="19" fillId="3" borderId="62" xfId="0" applyFont="1" applyFill="1" applyBorder="1" applyAlignment="1">
      <alignment horizontal="center" vertical="center"/>
    </xf>
    <xf numFmtId="177" fontId="19" fillId="3" borderId="63" xfId="2" applyNumberFormat="1" applyFont="1" applyFill="1" applyBorder="1" applyAlignment="1">
      <alignment horizontal="center" vertical="center" wrapText="1"/>
    </xf>
    <xf numFmtId="177" fontId="19" fillId="3" borderId="45" xfId="2" applyNumberFormat="1" applyFont="1" applyFill="1" applyBorder="1" applyAlignment="1">
      <alignment horizontal="center" vertical="center" wrapText="1"/>
    </xf>
    <xf numFmtId="0" fontId="19" fillId="3" borderId="64" xfId="0" applyFont="1" applyFill="1" applyBorder="1" applyAlignment="1">
      <alignment horizontal="center" vertical="center"/>
    </xf>
    <xf numFmtId="177" fontId="19" fillId="3" borderId="92" xfId="1" applyNumberFormat="1" applyFont="1" applyFill="1" applyBorder="1" applyAlignment="1">
      <alignment horizontal="center" vertical="center" wrapText="1"/>
    </xf>
    <xf numFmtId="49" fontId="19" fillId="3" borderId="63" xfId="1" applyNumberFormat="1" applyFont="1" applyFill="1" applyBorder="1" applyAlignment="1">
      <alignment horizontal="center" vertical="center" wrapText="1"/>
    </xf>
    <xf numFmtId="49" fontId="19" fillId="3" borderId="45" xfId="1" applyNumberFormat="1" applyFont="1" applyFill="1" applyBorder="1" applyAlignment="1">
      <alignment horizontal="center" vertical="center" wrapText="1"/>
    </xf>
    <xf numFmtId="0" fontId="20" fillId="0" borderId="63" xfId="0" applyFont="1" applyBorder="1"/>
    <xf numFmtId="0" fontId="20" fillId="0" borderId="45" xfId="0" applyFont="1" applyBorder="1"/>
    <xf numFmtId="0" fontId="20" fillId="0" borderId="45" xfId="0" applyFont="1" applyBorder="1" applyAlignment="1">
      <alignment horizontal="center"/>
    </xf>
    <xf numFmtId="0" fontId="20" fillId="0" borderId="9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0" fontId="20" fillId="0" borderId="64" xfId="0" applyFont="1" applyBorder="1" applyAlignment="1">
      <alignment horizontal="center" vertical="center"/>
    </xf>
    <xf numFmtId="0" fontId="20" fillId="0" borderId="80" xfId="0" applyFont="1" applyBorder="1"/>
    <xf numFmtId="0" fontId="20" fillId="0" borderId="49" xfId="0" applyFont="1" applyBorder="1"/>
    <xf numFmtId="0" fontId="20" fillId="0" borderId="49" xfId="0" applyFont="1" applyBorder="1" applyAlignment="1">
      <alignment horizontal="center"/>
    </xf>
    <xf numFmtId="0" fontId="20" fillId="0" borderId="88" xfId="0" applyFont="1" applyBorder="1" applyAlignment="1">
      <alignment horizontal="center"/>
    </xf>
    <xf numFmtId="0" fontId="20" fillId="0" borderId="80" xfId="0" applyFont="1" applyBorder="1" applyAlignment="1">
      <alignment horizontal="center"/>
    </xf>
    <xf numFmtId="0" fontId="20" fillId="0" borderId="81" xfId="0" applyFont="1" applyBorder="1" applyAlignment="1">
      <alignment horizontal="center" vertical="center"/>
    </xf>
    <xf numFmtId="0" fontId="17" fillId="2" borderId="97" xfId="0" applyFont="1" applyFill="1" applyBorder="1" applyAlignment="1">
      <alignment horizontal="center" vertical="center"/>
    </xf>
    <xf numFmtId="0" fontId="17" fillId="2" borderId="98" xfId="0" applyFont="1" applyFill="1" applyBorder="1" applyAlignment="1">
      <alignment horizontal="center" vertical="center"/>
    </xf>
    <xf numFmtId="0" fontId="17" fillId="2" borderId="99" xfId="0" applyFont="1" applyFill="1" applyBorder="1" applyAlignment="1">
      <alignment horizontal="center" vertical="center"/>
    </xf>
    <xf numFmtId="10" fontId="17" fillId="2" borderId="108" xfId="1" applyNumberFormat="1" applyFont="1" applyFill="1" applyBorder="1" applyAlignment="1">
      <alignment horizontal="center" vertical="center" wrapText="1"/>
    </xf>
    <xf numFmtId="10" fontId="17" fillId="2" borderId="6" xfId="1" applyNumberFormat="1" applyFont="1" applyFill="1" applyBorder="1" applyAlignment="1">
      <alignment horizontal="center" vertical="center" wrapText="1"/>
    </xf>
    <xf numFmtId="10" fontId="17" fillId="2" borderId="7" xfId="1" applyNumberFormat="1" applyFont="1" applyFill="1" applyBorder="1" applyAlignment="1">
      <alignment horizontal="center" vertical="center" wrapText="1"/>
    </xf>
    <xf numFmtId="0" fontId="17" fillId="2" borderId="100" xfId="0" applyFont="1" applyFill="1" applyBorder="1" applyAlignment="1">
      <alignment horizontal="center" vertical="center" wrapText="1"/>
    </xf>
    <xf numFmtId="0" fontId="17" fillId="2" borderId="101" xfId="0" applyFont="1" applyFill="1" applyBorder="1" applyAlignment="1">
      <alignment horizontal="center" vertical="center" wrapText="1"/>
    </xf>
    <xf numFmtId="176" fontId="17" fillId="2" borderId="101" xfId="0" applyNumberFormat="1" applyFont="1" applyFill="1" applyBorder="1" applyAlignment="1">
      <alignment horizontal="center" vertical="center" wrapText="1"/>
    </xf>
    <xf numFmtId="176" fontId="17" fillId="2" borderId="102" xfId="0" applyNumberFormat="1" applyFont="1" applyFill="1" applyBorder="1" applyAlignment="1">
      <alignment horizontal="center" vertical="center" wrapText="1"/>
    </xf>
    <xf numFmtId="176" fontId="17" fillId="2" borderId="103" xfId="0" applyNumberFormat="1" applyFont="1" applyFill="1" applyBorder="1" applyAlignment="1">
      <alignment horizontal="center" vertical="center" wrapText="1"/>
    </xf>
    <xf numFmtId="176" fontId="17" fillId="2" borderId="94" xfId="0" applyNumberFormat="1" applyFont="1" applyFill="1" applyBorder="1" applyAlignment="1">
      <alignment horizontal="center" vertical="center" wrapText="1"/>
    </xf>
    <xf numFmtId="177" fontId="19" fillId="3" borderId="59" xfId="2" applyNumberFormat="1" applyFont="1" applyFill="1" applyBorder="1" applyAlignment="1">
      <alignment horizontal="center" vertical="center" wrapText="1"/>
    </xf>
    <xf numFmtId="0" fontId="17" fillId="2" borderId="104" xfId="0" applyFont="1" applyFill="1" applyBorder="1" applyAlignment="1">
      <alignment horizontal="center" vertical="center" wrapText="1"/>
    </xf>
    <xf numFmtId="0" fontId="17" fillId="2" borderId="105" xfId="0" applyFont="1" applyFill="1" applyBorder="1" applyAlignment="1">
      <alignment horizontal="center" vertical="center" wrapText="1"/>
    </xf>
    <xf numFmtId="176" fontId="17" fillId="2" borderId="105" xfId="0" applyNumberFormat="1" applyFont="1" applyFill="1" applyBorder="1" applyAlignment="1">
      <alignment horizontal="center" vertical="center" wrapText="1"/>
    </xf>
    <xf numFmtId="176" fontId="17" fillId="2" borderId="106" xfId="0" applyNumberFormat="1" applyFont="1" applyFill="1" applyBorder="1" applyAlignment="1">
      <alignment horizontal="center" vertical="center" wrapText="1"/>
    </xf>
    <xf numFmtId="176" fontId="17" fillId="2" borderId="107" xfId="0" applyNumberFormat="1" applyFont="1" applyFill="1" applyBorder="1" applyAlignment="1">
      <alignment horizontal="center" vertical="center" wrapText="1"/>
    </xf>
    <xf numFmtId="0" fontId="15" fillId="2" borderId="95" xfId="0" applyFont="1" applyFill="1" applyBorder="1" applyAlignment="1">
      <alignment horizontal="center" vertical="center"/>
    </xf>
    <xf numFmtId="178" fontId="15" fillId="2" borderId="45" xfId="1" applyNumberFormat="1" applyFont="1" applyFill="1" applyBorder="1" applyAlignment="1">
      <alignment horizontal="center"/>
    </xf>
    <xf numFmtId="0" fontId="15" fillId="2" borderId="15" xfId="0" applyFont="1" applyFill="1" applyBorder="1"/>
    <xf numFmtId="0" fontId="15" fillId="2" borderId="96" xfId="0" applyFont="1" applyFill="1" applyBorder="1" applyAlignment="1">
      <alignment horizontal="center" vertical="center"/>
    </xf>
    <xf numFmtId="178" fontId="15" fillId="2" borderId="49" xfId="1" applyNumberFormat="1" applyFont="1" applyFill="1" applyBorder="1" applyAlignment="1">
      <alignment horizontal="center"/>
    </xf>
    <xf numFmtId="10" fontId="21" fillId="2" borderId="131" xfId="2" applyNumberFormat="1" applyFont="1" applyFill="1" applyBorder="1" applyAlignment="1">
      <alignment horizontal="center" vertical="center" wrapText="1"/>
    </xf>
    <xf numFmtId="10" fontId="21" fillId="2" borderId="130" xfId="2" applyNumberFormat="1" applyFont="1" applyFill="1" applyBorder="1" applyAlignment="1">
      <alignment horizontal="center" vertical="center" wrapText="1"/>
    </xf>
    <xf numFmtId="0" fontId="20" fillId="0" borderId="136" xfId="0" applyFont="1" applyBorder="1"/>
    <xf numFmtId="177" fontId="19" fillId="3" borderId="133" xfId="2" applyNumberFormat="1" applyFont="1" applyFill="1" applyBorder="1" applyAlignment="1">
      <alignment horizontal="center" vertical="center" wrapText="1"/>
    </xf>
    <xf numFmtId="10" fontId="17" fillId="2" borderId="0" xfId="1" applyNumberFormat="1" applyFont="1" applyFill="1" applyBorder="1" applyAlignment="1">
      <alignment horizontal="center" vertical="center" wrapText="1"/>
    </xf>
    <xf numFmtId="0" fontId="18" fillId="2" borderId="0" xfId="0" applyFont="1" applyFill="1" applyBorder="1"/>
    <xf numFmtId="178" fontId="19" fillId="3" borderId="92" xfId="2" applyNumberFormat="1" applyFont="1" applyFill="1" applyBorder="1" applyAlignment="1">
      <alignment horizontal="center" vertical="center" wrapText="1"/>
    </xf>
    <xf numFmtId="0" fontId="18" fillId="3" borderId="132" xfId="0" applyFont="1" applyFill="1" applyBorder="1" applyAlignment="1">
      <alignment horizontal="center"/>
    </xf>
    <xf numFmtId="0" fontId="18" fillId="3" borderId="128" xfId="0" applyFont="1" applyFill="1" applyBorder="1" applyAlignment="1">
      <alignment horizontal="center"/>
    </xf>
    <xf numFmtId="0" fontId="19" fillId="3" borderId="138" xfId="0" applyFont="1" applyFill="1" applyBorder="1" applyAlignment="1">
      <alignment horizontal="center" vertical="center"/>
    </xf>
    <xf numFmtId="177" fontId="19" fillId="3" borderId="134" xfId="2" applyNumberFormat="1" applyFont="1" applyFill="1" applyBorder="1" applyAlignment="1">
      <alignment horizontal="center" vertical="center" wrapText="1"/>
    </xf>
    <xf numFmtId="177" fontId="19" fillId="2" borderId="0" xfId="2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9" fillId="3" borderId="138" xfId="0" applyFont="1" applyFill="1" applyBorder="1" applyAlignment="1">
      <alignment horizontal="center" vertical="center" wrapText="1"/>
    </xf>
    <xf numFmtId="177" fontId="19" fillId="2" borderId="0" xfId="2" applyNumberFormat="1" applyFont="1" applyFill="1" applyBorder="1" applyAlignment="1">
      <alignment horizontal="center" vertical="center" wrapText="1"/>
    </xf>
    <xf numFmtId="177" fontId="19" fillId="3" borderId="92" xfId="0" applyNumberFormat="1" applyFont="1" applyFill="1" applyBorder="1" applyAlignment="1">
      <alignment horizontal="center" vertical="center" wrapText="1"/>
    </xf>
    <xf numFmtId="177" fontId="19" fillId="3" borderId="59" xfId="0" applyNumberFormat="1" applyFont="1" applyFill="1" applyBorder="1" applyAlignment="1">
      <alignment horizontal="center" vertical="center" wrapText="1"/>
    </xf>
    <xf numFmtId="177" fontId="19" fillId="2" borderId="0" xfId="0" applyNumberFormat="1" applyFont="1" applyFill="1" applyBorder="1" applyAlignment="1">
      <alignment horizontal="center" vertical="center" wrapText="1"/>
    </xf>
    <xf numFmtId="177" fontId="19" fillId="2" borderId="0" xfId="1" applyNumberFormat="1" applyFont="1" applyFill="1" applyBorder="1" applyAlignment="1">
      <alignment horizontal="center" vertical="center" wrapText="1"/>
    </xf>
    <xf numFmtId="49" fontId="19" fillId="2" borderId="0" xfId="1" applyNumberFormat="1" applyFont="1" applyFill="1" applyBorder="1" applyAlignment="1">
      <alignment horizontal="center" vertical="center" wrapText="1"/>
    </xf>
    <xf numFmtId="0" fontId="20" fillId="0" borderId="60" xfId="0" applyFont="1" applyBorder="1" applyAlignment="1">
      <alignment horizontal="center"/>
    </xf>
    <xf numFmtId="0" fontId="20" fillId="0" borderId="137" xfId="0" applyFont="1" applyBorder="1"/>
    <xf numFmtId="178" fontId="20" fillId="2" borderId="135" xfId="0" applyNumberFormat="1" applyFont="1" applyFill="1" applyBorder="1" applyAlignment="1">
      <alignment horizontal="center"/>
    </xf>
    <xf numFmtId="9" fontId="15" fillId="2" borderId="0" xfId="1" applyFont="1" applyFill="1" applyBorder="1" applyAlignment="1">
      <alignment horizontal="center"/>
    </xf>
    <xf numFmtId="180" fontId="15" fillId="2" borderId="0" xfId="1" applyNumberFormat="1" applyFont="1" applyFill="1" applyBorder="1" applyAlignment="1">
      <alignment horizontal="center"/>
    </xf>
    <xf numFmtId="178" fontId="15" fillId="2" borderId="0" xfId="1" applyNumberFormat="1" applyFont="1" applyFill="1" applyBorder="1" applyAlignment="1">
      <alignment horizontal="center"/>
    </xf>
    <xf numFmtId="178" fontId="15" fillId="2" borderId="0" xfId="0" applyNumberFormat="1" applyFont="1" applyFill="1" applyBorder="1" applyAlignment="1">
      <alignment horizontal="center"/>
    </xf>
    <xf numFmtId="0" fontId="20" fillId="0" borderId="129" xfId="0" applyFont="1" applyBorder="1" applyAlignment="1">
      <alignment horizontal="center"/>
    </xf>
    <xf numFmtId="177" fontId="19" fillId="3" borderId="93" xfId="2" applyNumberFormat="1" applyFont="1" applyFill="1" applyBorder="1" applyAlignment="1">
      <alignment horizontal="center" vertical="center" wrapText="1"/>
    </xf>
    <xf numFmtId="177" fontId="19" fillId="3" borderId="92" xfId="2" applyNumberFormat="1" applyFont="1" applyFill="1" applyBorder="1" applyAlignment="1">
      <alignment horizontal="center" vertical="center" wrapText="1"/>
    </xf>
    <xf numFmtId="49" fontId="19" fillId="3" borderId="92" xfId="1" applyNumberFormat="1" applyFont="1" applyFill="1" applyBorder="1" applyAlignment="1">
      <alignment horizontal="center" vertical="center" wrapText="1"/>
    </xf>
    <xf numFmtId="178" fontId="15" fillId="2" borderId="92" xfId="1" applyNumberFormat="1" applyFont="1" applyFill="1" applyBorder="1" applyAlignment="1">
      <alignment horizontal="center"/>
    </xf>
    <xf numFmtId="178" fontId="15" fillId="2" borderId="66" xfId="1" applyNumberFormat="1" applyFont="1" applyFill="1" applyBorder="1" applyAlignment="1">
      <alignment horizontal="center"/>
    </xf>
    <xf numFmtId="178" fontId="15" fillId="2" borderId="112" xfId="1" applyNumberFormat="1" applyFont="1" applyFill="1" applyBorder="1" applyAlignment="1">
      <alignment horizontal="center"/>
    </xf>
    <xf numFmtId="178" fontId="15" fillId="2" borderId="111" xfId="1" applyNumberFormat="1" applyFont="1" applyFill="1" applyBorder="1" applyAlignment="1">
      <alignment horizontal="center"/>
    </xf>
    <xf numFmtId="178" fontId="15" fillId="2" borderId="88" xfId="1" applyNumberFormat="1" applyFont="1" applyFill="1" applyBorder="1" applyAlignment="1">
      <alignment horizontal="center"/>
    </xf>
    <xf numFmtId="177" fontId="19" fillId="3" borderId="125" xfId="0" applyNumberFormat="1" applyFont="1" applyFill="1" applyBorder="1" applyAlignment="1">
      <alignment horizontal="center" vertical="center" wrapText="1"/>
    </xf>
    <xf numFmtId="177" fontId="19" fillId="3" borderId="123" xfId="0" applyNumberFormat="1" applyFont="1" applyFill="1" applyBorder="1" applyAlignment="1">
      <alignment horizontal="center" vertical="center" wrapText="1"/>
    </xf>
    <xf numFmtId="180" fontId="15" fillId="2" borderId="124" xfId="1" applyNumberFormat="1" applyFont="1" applyFill="1" applyBorder="1" applyAlignment="1">
      <alignment horizontal="center"/>
    </xf>
    <xf numFmtId="180" fontId="15" fillId="2" borderId="126" xfId="1" applyNumberFormat="1" applyFont="1" applyFill="1" applyBorder="1" applyAlignment="1">
      <alignment horizontal="center"/>
    </xf>
    <xf numFmtId="180" fontId="15" fillId="2" borderId="127" xfId="1" applyNumberFormat="1" applyFont="1" applyFill="1" applyBorder="1" applyAlignment="1">
      <alignment horizontal="center"/>
    </xf>
    <xf numFmtId="180" fontId="15" fillId="2" borderId="116" xfId="1" applyNumberFormat="1" applyFont="1" applyFill="1" applyBorder="1" applyAlignment="1">
      <alignment horizontal="center"/>
    </xf>
    <xf numFmtId="178" fontId="15" fillId="2" borderId="41" xfId="0" applyNumberFormat="1" applyFont="1" applyFill="1" applyBorder="1" applyAlignment="1">
      <alignment horizontal="center"/>
    </xf>
  </cellXfs>
  <cellStyles count="7">
    <cellStyle name="百分比" xfId="1" builtinId="5"/>
    <cellStyle name="常规" xfId="0" builtinId="0"/>
    <cellStyle name="超链接" xfId="3" builtinId="8" hidden="1"/>
    <cellStyle name="超链接" xfId="5" builtinId="8" hidden="1"/>
    <cellStyle name="一般_HTC_CN BSC" xfId="2" xr:uid="{00000000-0005-0000-0000-000004000000}"/>
    <cellStyle name="已访问的超链接" xfId="4" builtinId="9" hidden="1"/>
    <cellStyle name="已访问的超链接" xfId="6" builtinId="9" hidden="1"/>
  </cellStyles>
  <dxfs count="30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0092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showGridLines="0" topLeftCell="A90" zoomScale="85" zoomScaleNormal="85" workbookViewId="0">
      <selection activeCell="G95" sqref="G95"/>
    </sheetView>
  </sheetViews>
  <sheetFormatPr defaultColWidth="9" defaultRowHeight="17.5" x14ac:dyDescent="0.5"/>
  <cols>
    <col min="1" max="1" width="19.75" style="4" customWidth="1"/>
    <col min="2" max="2" width="28.75" style="4" customWidth="1"/>
    <col min="3" max="3" width="13.6640625" style="4" customWidth="1"/>
    <col min="4" max="4" width="22.4140625" style="4" customWidth="1"/>
    <col min="5" max="5" width="34.6640625" style="4" customWidth="1"/>
    <col min="6" max="6" width="12.4140625" style="4" customWidth="1"/>
    <col min="7" max="16384" width="9" style="4"/>
  </cols>
  <sheetData>
    <row r="1" spans="1:6" ht="32.25" customHeight="1" x14ac:dyDescent="0.5">
      <c r="A1" s="1" t="s">
        <v>32</v>
      </c>
      <c r="B1" s="2"/>
      <c r="C1" s="2"/>
      <c r="D1" s="2"/>
      <c r="E1" s="2"/>
      <c r="F1" s="3"/>
    </row>
    <row r="2" spans="1:6" ht="24.75" customHeight="1" x14ac:dyDescent="0.5">
      <c r="A2" s="5" t="s">
        <v>172</v>
      </c>
      <c r="B2" s="6"/>
      <c r="C2" s="7" t="s">
        <v>173</v>
      </c>
      <c r="D2" s="7"/>
      <c r="E2" s="8" t="s">
        <v>36</v>
      </c>
      <c r="F2" s="9" t="s">
        <v>37</v>
      </c>
    </row>
    <row r="3" spans="1:6" x14ac:dyDescent="0.5">
      <c r="A3" s="10" t="s">
        <v>33</v>
      </c>
      <c r="B3" s="11" t="s">
        <v>38</v>
      </c>
      <c r="C3" s="12" t="s">
        <v>23</v>
      </c>
      <c r="D3" s="13" t="s">
        <v>24</v>
      </c>
      <c r="E3" s="14" t="s">
        <v>153</v>
      </c>
      <c r="F3" s="15">
        <v>0.25</v>
      </c>
    </row>
    <row r="4" spans="1:6" x14ac:dyDescent="0.5">
      <c r="A4" s="10"/>
      <c r="B4" s="11"/>
      <c r="C4" s="12" t="s">
        <v>212</v>
      </c>
      <c r="D4" s="16" t="s">
        <v>159</v>
      </c>
      <c r="E4" s="14"/>
      <c r="F4" s="15"/>
    </row>
    <row r="5" spans="1:6" x14ac:dyDescent="0.5">
      <c r="A5" s="10"/>
      <c r="B5" s="11"/>
      <c r="C5" s="12" t="s">
        <v>213</v>
      </c>
      <c r="D5" s="16" t="s">
        <v>154</v>
      </c>
      <c r="E5" s="14"/>
      <c r="F5" s="15"/>
    </row>
    <row r="6" spans="1:6" ht="18" thickBot="1" x14ac:dyDescent="0.55000000000000004">
      <c r="A6" s="17"/>
      <c r="B6" s="18"/>
      <c r="C6" s="19" t="s">
        <v>214</v>
      </c>
      <c r="D6" s="20" t="s">
        <v>25</v>
      </c>
      <c r="E6" s="21"/>
      <c r="F6" s="22"/>
    </row>
    <row r="7" spans="1:6" ht="18" thickTop="1" x14ac:dyDescent="0.5">
      <c r="A7" s="23" t="s">
        <v>26</v>
      </c>
      <c r="B7" s="24" t="s">
        <v>39</v>
      </c>
      <c r="C7" s="25" t="s">
        <v>184</v>
      </c>
      <c r="D7" s="26" t="s">
        <v>185</v>
      </c>
      <c r="E7" s="27" t="s">
        <v>166</v>
      </c>
      <c r="F7" s="28">
        <v>0.12</v>
      </c>
    </row>
    <row r="8" spans="1:6" x14ac:dyDescent="0.5">
      <c r="A8" s="10"/>
      <c r="B8" s="29"/>
      <c r="C8" s="13" t="s">
        <v>186</v>
      </c>
      <c r="D8" s="16" t="s">
        <v>187</v>
      </c>
      <c r="E8" s="14"/>
      <c r="F8" s="15"/>
    </row>
    <row r="9" spans="1:6" x14ac:dyDescent="0.5">
      <c r="A9" s="10"/>
      <c r="B9" s="29"/>
      <c r="C9" s="13" t="s">
        <v>188</v>
      </c>
      <c r="D9" s="16" t="s">
        <v>189</v>
      </c>
      <c r="E9" s="14"/>
      <c r="F9" s="15"/>
    </row>
    <row r="10" spans="1:6" x14ac:dyDescent="0.5">
      <c r="A10" s="10"/>
      <c r="B10" s="30"/>
      <c r="C10" s="31" t="s">
        <v>190</v>
      </c>
      <c r="D10" s="20" t="s">
        <v>191</v>
      </c>
      <c r="E10" s="21"/>
      <c r="F10" s="22"/>
    </row>
    <row r="11" spans="1:6" x14ac:dyDescent="0.5">
      <c r="A11" s="10"/>
      <c r="B11" s="32" t="s">
        <v>40</v>
      </c>
      <c r="C11" s="33" t="s">
        <v>192</v>
      </c>
      <c r="D11" s="34" t="s">
        <v>185</v>
      </c>
      <c r="E11" s="35" t="s">
        <v>167</v>
      </c>
      <c r="F11" s="36">
        <v>0.15</v>
      </c>
    </row>
    <row r="12" spans="1:6" ht="35" x14ac:dyDescent="0.5">
      <c r="A12" s="10"/>
      <c r="B12" s="29"/>
      <c r="C12" s="12" t="s">
        <v>193</v>
      </c>
      <c r="D12" s="16" t="s">
        <v>194</v>
      </c>
      <c r="E12" s="37"/>
      <c r="F12" s="15"/>
    </row>
    <row r="13" spans="1:6" x14ac:dyDescent="0.5">
      <c r="A13" s="10"/>
      <c r="B13" s="29"/>
      <c r="C13" s="13" t="s">
        <v>195</v>
      </c>
      <c r="D13" s="16" t="s">
        <v>196</v>
      </c>
      <c r="E13" s="37"/>
      <c r="F13" s="15"/>
    </row>
    <row r="14" spans="1:6" x14ac:dyDescent="0.5">
      <c r="A14" s="10"/>
      <c r="B14" s="38"/>
      <c r="C14" s="39" t="s">
        <v>197</v>
      </c>
      <c r="D14" s="40" t="s">
        <v>198</v>
      </c>
      <c r="E14" s="41"/>
      <c r="F14" s="42"/>
    </row>
    <row r="15" spans="1:6" x14ac:dyDescent="0.5">
      <c r="A15" s="10"/>
      <c r="B15" s="43" t="s">
        <v>41</v>
      </c>
      <c r="C15" s="44" t="s">
        <v>184</v>
      </c>
      <c r="D15" s="45" t="s">
        <v>185</v>
      </c>
      <c r="E15" s="46" t="s">
        <v>168</v>
      </c>
      <c r="F15" s="47">
        <v>0.12</v>
      </c>
    </row>
    <row r="16" spans="1:6" ht="35" x14ac:dyDescent="0.5">
      <c r="A16" s="10"/>
      <c r="B16" s="11"/>
      <c r="C16" s="12" t="s">
        <v>199</v>
      </c>
      <c r="D16" s="16" t="s">
        <v>200</v>
      </c>
      <c r="E16" s="37"/>
      <c r="F16" s="15"/>
    </row>
    <row r="17" spans="1:6" ht="35" x14ac:dyDescent="0.5">
      <c r="A17" s="10"/>
      <c r="B17" s="11"/>
      <c r="C17" s="12" t="s">
        <v>201</v>
      </c>
      <c r="D17" s="16" t="s">
        <v>202</v>
      </c>
      <c r="E17" s="37"/>
      <c r="F17" s="15"/>
    </row>
    <row r="18" spans="1:6" ht="18" thickBot="1" x14ac:dyDescent="0.55000000000000004">
      <c r="A18" s="48"/>
      <c r="B18" s="49"/>
      <c r="C18" s="50" t="s">
        <v>203</v>
      </c>
      <c r="D18" s="51" t="s">
        <v>191</v>
      </c>
      <c r="E18" s="52"/>
      <c r="F18" s="53"/>
    </row>
    <row r="19" spans="1:6" ht="18" thickTop="1" x14ac:dyDescent="0.5">
      <c r="A19" s="54" t="s">
        <v>42</v>
      </c>
      <c r="B19" s="55" t="s">
        <v>44</v>
      </c>
      <c r="C19" s="44" t="s">
        <v>30</v>
      </c>
      <c r="D19" s="56" t="s">
        <v>28</v>
      </c>
      <c r="E19" s="57" t="s">
        <v>169</v>
      </c>
      <c r="F19" s="47">
        <v>0.12</v>
      </c>
    </row>
    <row r="20" spans="1:6" ht="35" x14ac:dyDescent="0.5">
      <c r="A20" s="10"/>
      <c r="B20" s="58"/>
      <c r="C20" s="12" t="s">
        <v>215</v>
      </c>
      <c r="D20" s="16" t="s">
        <v>205</v>
      </c>
      <c r="E20" s="59"/>
      <c r="F20" s="15"/>
    </row>
    <row r="21" spans="1:6" x14ac:dyDescent="0.5">
      <c r="A21" s="10"/>
      <c r="B21" s="58"/>
      <c r="C21" s="19" t="s">
        <v>216</v>
      </c>
      <c r="D21" s="60" t="s">
        <v>47</v>
      </c>
      <c r="E21" s="61"/>
      <c r="F21" s="22"/>
    </row>
    <row r="22" spans="1:6" x14ac:dyDescent="0.5">
      <c r="A22" s="10"/>
      <c r="B22" s="58"/>
      <c r="C22" s="62" t="s">
        <v>30</v>
      </c>
      <c r="D22" s="63" t="s">
        <v>28</v>
      </c>
      <c r="E22" s="64" t="s">
        <v>170</v>
      </c>
      <c r="F22" s="36">
        <v>0.12</v>
      </c>
    </row>
    <row r="23" spans="1:6" ht="35" x14ac:dyDescent="0.5">
      <c r="A23" s="10"/>
      <c r="B23" s="58"/>
      <c r="C23" s="12" t="s">
        <v>215</v>
      </c>
      <c r="D23" s="16" t="s">
        <v>204</v>
      </c>
      <c r="E23" s="65"/>
      <c r="F23" s="15"/>
    </row>
    <row r="24" spans="1:6" x14ac:dyDescent="0.5">
      <c r="A24" s="10"/>
      <c r="B24" s="58"/>
      <c r="C24" s="66" t="s">
        <v>216</v>
      </c>
      <c r="D24" s="67" t="s">
        <v>47</v>
      </c>
      <c r="E24" s="68"/>
      <c r="F24" s="42"/>
    </row>
    <row r="25" spans="1:6" x14ac:dyDescent="0.5">
      <c r="A25" s="10"/>
      <c r="B25" s="69" t="s">
        <v>45</v>
      </c>
      <c r="C25" s="62" t="s">
        <v>30</v>
      </c>
      <c r="D25" s="63" t="s">
        <v>28</v>
      </c>
      <c r="E25" s="70" t="s">
        <v>171</v>
      </c>
      <c r="F25" s="36">
        <v>0.12</v>
      </c>
    </row>
    <row r="26" spans="1:6" ht="35" x14ac:dyDescent="0.5">
      <c r="A26" s="10"/>
      <c r="B26" s="71"/>
      <c r="C26" s="12" t="s">
        <v>215</v>
      </c>
      <c r="D26" s="16" t="s">
        <v>204</v>
      </c>
      <c r="E26" s="72"/>
      <c r="F26" s="15"/>
    </row>
    <row r="27" spans="1:6" ht="18" thickBot="1" x14ac:dyDescent="0.55000000000000004">
      <c r="A27" s="17"/>
      <c r="B27" s="73"/>
      <c r="C27" s="19" t="s">
        <v>216</v>
      </c>
      <c r="D27" s="60" t="s">
        <v>47</v>
      </c>
      <c r="E27" s="74"/>
      <c r="F27" s="22"/>
    </row>
    <row r="28" spans="1:6" ht="18" thickTop="1" x14ac:dyDescent="0.5">
      <c r="A28" s="75" t="s">
        <v>43</v>
      </c>
      <c r="B28" s="76" t="s">
        <v>53</v>
      </c>
      <c r="C28" s="77" t="s">
        <v>55</v>
      </c>
      <c r="D28" s="78"/>
      <c r="E28" s="78"/>
      <c r="F28" s="79"/>
    </row>
    <row r="29" spans="1:6" ht="18" thickBot="1" x14ac:dyDescent="0.55000000000000004">
      <c r="A29" s="80"/>
      <c r="B29" s="81" t="s">
        <v>54</v>
      </c>
      <c r="C29" s="82" t="s">
        <v>56</v>
      </c>
      <c r="D29" s="83"/>
      <c r="E29" s="83"/>
      <c r="F29" s="84"/>
    </row>
    <row r="30" spans="1:6" ht="18" thickBot="1" x14ac:dyDescent="0.55000000000000004">
      <c r="A30" s="85"/>
      <c r="B30" s="86"/>
      <c r="C30" s="87"/>
      <c r="D30" s="87"/>
      <c r="E30" s="87"/>
      <c r="F30" s="87"/>
    </row>
    <row r="31" spans="1:6" ht="24" x14ac:dyDescent="0.5">
      <c r="A31" s="1" t="s">
        <v>107</v>
      </c>
      <c r="B31" s="2"/>
      <c r="C31" s="2"/>
      <c r="D31" s="2"/>
      <c r="E31" s="2"/>
      <c r="F31" s="3"/>
    </row>
    <row r="32" spans="1:6" x14ac:dyDescent="0.5">
      <c r="A32" s="10" t="s">
        <v>34</v>
      </c>
      <c r="B32" s="7"/>
      <c r="C32" s="7" t="s">
        <v>35</v>
      </c>
      <c r="D32" s="7"/>
      <c r="E32" s="8" t="s">
        <v>36</v>
      </c>
      <c r="F32" s="9" t="s">
        <v>37</v>
      </c>
    </row>
    <row r="33" spans="1:6" x14ac:dyDescent="0.5">
      <c r="A33" s="10" t="s">
        <v>6</v>
      </c>
      <c r="B33" s="11" t="s">
        <v>38</v>
      </c>
      <c r="C33" s="12" t="s">
        <v>108</v>
      </c>
      <c r="D33" s="13" t="s">
        <v>24</v>
      </c>
      <c r="E33" s="88" t="s">
        <v>118</v>
      </c>
      <c r="F33" s="89" t="s">
        <v>109</v>
      </c>
    </row>
    <row r="34" spans="1:6" x14ac:dyDescent="0.5">
      <c r="A34" s="10"/>
      <c r="B34" s="11"/>
      <c r="C34" s="12" t="s">
        <v>217</v>
      </c>
      <c r="D34" s="16" t="s">
        <v>160</v>
      </c>
      <c r="E34" s="88"/>
      <c r="F34" s="89"/>
    </row>
    <row r="35" spans="1:6" x14ac:dyDescent="0.5">
      <c r="A35" s="10"/>
      <c r="B35" s="11"/>
      <c r="C35" s="12" t="s">
        <v>218</v>
      </c>
      <c r="D35" s="16" t="s">
        <v>161</v>
      </c>
      <c r="E35" s="88"/>
      <c r="F35" s="89"/>
    </row>
    <row r="36" spans="1:6" ht="18" thickBot="1" x14ac:dyDescent="0.55000000000000004">
      <c r="A36" s="17"/>
      <c r="B36" s="18"/>
      <c r="C36" s="19" t="s">
        <v>219</v>
      </c>
      <c r="D36" s="20" t="s">
        <v>110</v>
      </c>
      <c r="E36" s="90"/>
      <c r="F36" s="91"/>
    </row>
    <row r="37" spans="1:6" ht="18" thickTop="1" x14ac:dyDescent="0.5">
      <c r="A37" s="92" t="s">
        <v>111</v>
      </c>
      <c r="B37" s="93" t="s">
        <v>112</v>
      </c>
      <c r="C37" s="94" t="s">
        <v>30</v>
      </c>
      <c r="D37" s="95" t="s">
        <v>28</v>
      </c>
      <c r="E37" s="96" t="s">
        <v>115</v>
      </c>
      <c r="F37" s="97" t="s">
        <v>114</v>
      </c>
    </row>
    <row r="38" spans="1:6" ht="35" x14ac:dyDescent="0.5">
      <c r="A38" s="98"/>
      <c r="B38" s="99"/>
      <c r="C38" s="12" t="s">
        <v>215</v>
      </c>
      <c r="D38" s="16" t="s">
        <v>207</v>
      </c>
      <c r="E38" s="100"/>
      <c r="F38" s="101"/>
    </row>
    <row r="39" spans="1:6" x14ac:dyDescent="0.5">
      <c r="A39" s="98"/>
      <c r="B39" s="99"/>
      <c r="C39" s="12" t="s">
        <v>216</v>
      </c>
      <c r="D39" s="16" t="s">
        <v>147</v>
      </c>
      <c r="E39" s="100"/>
      <c r="F39" s="101"/>
    </row>
    <row r="40" spans="1:6" x14ac:dyDescent="0.5">
      <c r="A40" s="98"/>
      <c r="B40" s="99" t="s">
        <v>113</v>
      </c>
      <c r="C40" s="12" t="s">
        <v>30</v>
      </c>
      <c r="D40" s="16" t="s">
        <v>28</v>
      </c>
      <c r="E40" s="100" t="s">
        <v>115</v>
      </c>
      <c r="F40" s="101" t="s">
        <v>114</v>
      </c>
    </row>
    <row r="41" spans="1:6" ht="35" x14ac:dyDescent="0.5">
      <c r="A41" s="98"/>
      <c r="B41" s="99"/>
      <c r="C41" s="12" t="s">
        <v>215</v>
      </c>
      <c r="D41" s="16" t="s">
        <v>206</v>
      </c>
      <c r="E41" s="100"/>
      <c r="F41" s="101"/>
    </row>
    <row r="42" spans="1:6" x14ac:dyDescent="0.5">
      <c r="A42" s="98"/>
      <c r="B42" s="99"/>
      <c r="C42" s="12" t="s">
        <v>216</v>
      </c>
      <c r="D42" s="102" t="s">
        <v>147</v>
      </c>
      <c r="E42" s="100"/>
      <c r="F42" s="101"/>
    </row>
    <row r="43" spans="1:6" x14ac:dyDescent="0.5">
      <c r="A43" s="98"/>
      <c r="B43" s="71" t="s">
        <v>45</v>
      </c>
      <c r="C43" s="12" t="s">
        <v>30</v>
      </c>
      <c r="D43" s="102" t="s">
        <v>28</v>
      </c>
      <c r="E43" s="103" t="s">
        <v>117</v>
      </c>
      <c r="F43" s="101" t="s">
        <v>116</v>
      </c>
    </row>
    <row r="44" spans="1:6" ht="35" x14ac:dyDescent="0.5">
      <c r="A44" s="98"/>
      <c r="B44" s="71"/>
      <c r="C44" s="12" t="s">
        <v>215</v>
      </c>
      <c r="D44" s="16" t="s">
        <v>206</v>
      </c>
      <c r="E44" s="103"/>
      <c r="F44" s="101"/>
    </row>
    <row r="45" spans="1:6" ht="18" thickBot="1" x14ac:dyDescent="0.55000000000000004">
      <c r="A45" s="104"/>
      <c r="B45" s="105"/>
      <c r="C45" s="50" t="s">
        <v>216</v>
      </c>
      <c r="D45" s="106" t="s">
        <v>148</v>
      </c>
      <c r="E45" s="107"/>
      <c r="F45" s="108"/>
    </row>
    <row r="46" spans="1:6" ht="18" thickTop="1" x14ac:dyDescent="0.5">
      <c r="A46" s="109" t="s">
        <v>43</v>
      </c>
      <c r="B46" s="110" t="s">
        <v>53</v>
      </c>
      <c r="C46" s="111" t="s">
        <v>55</v>
      </c>
      <c r="D46" s="111"/>
      <c r="E46" s="111"/>
      <c r="F46" s="112"/>
    </row>
    <row r="47" spans="1:6" ht="18" thickBot="1" x14ac:dyDescent="0.55000000000000004">
      <c r="A47" s="113"/>
      <c r="B47" s="114" t="s">
        <v>54</v>
      </c>
      <c r="C47" s="115" t="s">
        <v>56</v>
      </c>
      <c r="D47" s="115"/>
      <c r="E47" s="115"/>
      <c r="F47" s="116"/>
    </row>
    <row r="48" spans="1:6" x14ac:dyDescent="0.5">
      <c r="A48" s="85"/>
      <c r="B48" s="86"/>
      <c r="C48" s="87"/>
      <c r="D48" s="87"/>
      <c r="E48" s="87"/>
      <c r="F48" s="87"/>
    </row>
    <row r="49" spans="1:6" ht="18" thickBot="1" x14ac:dyDescent="0.55000000000000004"/>
    <row r="50" spans="1:6" ht="24" x14ac:dyDescent="0.5">
      <c r="A50" s="1" t="s">
        <v>78</v>
      </c>
      <c r="B50" s="2"/>
      <c r="C50" s="2"/>
      <c r="D50" s="2"/>
      <c r="E50" s="2"/>
      <c r="F50" s="3"/>
    </row>
    <row r="51" spans="1:6" x14ac:dyDescent="0.5">
      <c r="A51" s="5" t="s">
        <v>34</v>
      </c>
      <c r="B51" s="6"/>
      <c r="C51" s="7" t="s">
        <v>35</v>
      </c>
      <c r="D51" s="7"/>
      <c r="E51" s="8" t="s">
        <v>36</v>
      </c>
      <c r="F51" s="9" t="s">
        <v>37</v>
      </c>
    </row>
    <row r="52" spans="1:6" x14ac:dyDescent="0.5">
      <c r="A52" s="10" t="s">
        <v>6</v>
      </c>
      <c r="B52" s="11" t="s">
        <v>79</v>
      </c>
      <c r="C52" s="12" t="s">
        <v>23</v>
      </c>
      <c r="D52" s="13" t="s">
        <v>24</v>
      </c>
      <c r="E52" s="14" t="s">
        <v>46</v>
      </c>
      <c r="F52" s="15">
        <v>0.15</v>
      </c>
    </row>
    <row r="53" spans="1:6" x14ac:dyDescent="0.5">
      <c r="A53" s="10"/>
      <c r="B53" s="11"/>
      <c r="C53" s="12" t="s">
        <v>212</v>
      </c>
      <c r="D53" s="16" t="s">
        <v>162</v>
      </c>
      <c r="E53" s="14"/>
      <c r="F53" s="15"/>
    </row>
    <row r="54" spans="1:6" x14ac:dyDescent="0.5">
      <c r="A54" s="10"/>
      <c r="B54" s="11"/>
      <c r="C54" s="12" t="s">
        <v>213</v>
      </c>
      <c r="D54" s="16" t="s">
        <v>155</v>
      </c>
      <c r="E54" s="14"/>
      <c r="F54" s="15"/>
    </row>
    <row r="55" spans="1:6" ht="18" thickBot="1" x14ac:dyDescent="0.55000000000000004">
      <c r="A55" s="17"/>
      <c r="B55" s="18"/>
      <c r="C55" s="19" t="s">
        <v>214</v>
      </c>
      <c r="D55" s="20" t="s">
        <v>80</v>
      </c>
      <c r="E55" s="21"/>
      <c r="F55" s="22"/>
    </row>
    <row r="56" spans="1:6" ht="18" thickTop="1" x14ac:dyDescent="0.5">
      <c r="A56" s="23" t="s">
        <v>26</v>
      </c>
      <c r="B56" s="24" t="s">
        <v>39</v>
      </c>
      <c r="C56" s="25" t="s">
        <v>27</v>
      </c>
      <c r="D56" s="26" t="s">
        <v>28</v>
      </c>
      <c r="E56" s="27" t="s">
        <v>51</v>
      </c>
      <c r="F56" s="28">
        <v>0.1</v>
      </c>
    </row>
    <row r="57" spans="1:6" x14ac:dyDescent="0.5">
      <c r="A57" s="10"/>
      <c r="B57" s="29"/>
      <c r="C57" s="13" t="s">
        <v>220</v>
      </c>
      <c r="D57" s="16" t="s">
        <v>163</v>
      </c>
      <c r="E57" s="14"/>
      <c r="F57" s="15"/>
    </row>
    <row r="58" spans="1:6" x14ac:dyDescent="0.5">
      <c r="A58" s="10"/>
      <c r="B58" s="29"/>
      <c r="C58" s="13" t="s">
        <v>221</v>
      </c>
      <c r="D58" s="16" t="s">
        <v>156</v>
      </c>
      <c r="E58" s="14"/>
      <c r="F58" s="15"/>
    </row>
    <row r="59" spans="1:6" x14ac:dyDescent="0.5">
      <c r="A59" s="10"/>
      <c r="B59" s="30"/>
      <c r="C59" s="31" t="s">
        <v>222</v>
      </c>
      <c r="D59" s="20" t="s">
        <v>81</v>
      </c>
      <c r="E59" s="21"/>
      <c r="F59" s="22"/>
    </row>
    <row r="60" spans="1:6" x14ac:dyDescent="0.5">
      <c r="A60" s="10"/>
      <c r="B60" s="32" t="s">
        <v>40</v>
      </c>
      <c r="C60" s="33" t="s">
        <v>29</v>
      </c>
      <c r="D60" s="34" t="s">
        <v>28</v>
      </c>
      <c r="E60" s="35" t="s">
        <v>167</v>
      </c>
      <c r="F60" s="36">
        <v>0.1</v>
      </c>
    </row>
    <row r="61" spans="1:6" ht="35" x14ac:dyDescent="0.5">
      <c r="A61" s="10"/>
      <c r="B61" s="29"/>
      <c r="C61" s="12" t="s">
        <v>223</v>
      </c>
      <c r="D61" s="16" t="s">
        <v>164</v>
      </c>
      <c r="E61" s="37"/>
      <c r="F61" s="15"/>
    </row>
    <row r="62" spans="1:6" x14ac:dyDescent="0.5">
      <c r="A62" s="10"/>
      <c r="B62" s="29"/>
      <c r="C62" s="13" t="s">
        <v>224</v>
      </c>
      <c r="D62" s="16" t="s">
        <v>157</v>
      </c>
      <c r="E62" s="37"/>
      <c r="F62" s="15"/>
    </row>
    <row r="63" spans="1:6" x14ac:dyDescent="0.5">
      <c r="A63" s="10"/>
      <c r="B63" s="38"/>
      <c r="C63" s="39" t="s">
        <v>225</v>
      </c>
      <c r="D63" s="40" t="s">
        <v>31</v>
      </c>
      <c r="E63" s="41"/>
      <c r="F63" s="42"/>
    </row>
    <row r="64" spans="1:6" x14ac:dyDescent="0.5">
      <c r="A64" s="10"/>
      <c r="B64" s="43" t="s">
        <v>41</v>
      </c>
      <c r="C64" s="44" t="s">
        <v>48</v>
      </c>
      <c r="D64" s="45" t="s">
        <v>28</v>
      </c>
      <c r="E64" s="46" t="s">
        <v>52</v>
      </c>
      <c r="F64" s="47">
        <v>0.1</v>
      </c>
    </row>
    <row r="65" spans="1:6" ht="35" x14ac:dyDescent="0.5">
      <c r="A65" s="10"/>
      <c r="B65" s="11"/>
      <c r="C65" s="12" t="s">
        <v>226</v>
      </c>
      <c r="D65" s="16" t="s">
        <v>165</v>
      </c>
      <c r="E65" s="37"/>
      <c r="F65" s="15"/>
    </row>
    <row r="66" spans="1:6" ht="35" x14ac:dyDescent="0.5">
      <c r="A66" s="10"/>
      <c r="B66" s="11"/>
      <c r="C66" s="12" t="s">
        <v>227</v>
      </c>
      <c r="D66" s="16" t="s">
        <v>158</v>
      </c>
      <c r="E66" s="37"/>
      <c r="F66" s="15"/>
    </row>
    <row r="67" spans="1:6" ht="18" thickBot="1" x14ac:dyDescent="0.55000000000000004">
      <c r="A67" s="48"/>
      <c r="B67" s="49"/>
      <c r="C67" s="50" t="s">
        <v>228</v>
      </c>
      <c r="D67" s="51" t="s">
        <v>31</v>
      </c>
      <c r="E67" s="52"/>
      <c r="F67" s="53"/>
    </row>
    <row r="68" spans="1:6" ht="18" thickTop="1" x14ac:dyDescent="0.5">
      <c r="A68" s="23" t="s">
        <v>42</v>
      </c>
      <c r="B68" s="55" t="s">
        <v>44</v>
      </c>
      <c r="C68" s="94" t="s">
        <v>30</v>
      </c>
      <c r="D68" s="95" t="s">
        <v>28</v>
      </c>
      <c r="E68" s="117" t="s">
        <v>50</v>
      </c>
      <c r="F68" s="28">
        <v>0.1</v>
      </c>
    </row>
    <row r="69" spans="1:6" ht="35" x14ac:dyDescent="0.5">
      <c r="A69" s="10"/>
      <c r="B69" s="58"/>
      <c r="C69" s="12" t="s">
        <v>215</v>
      </c>
      <c r="D69" s="16" t="s">
        <v>209</v>
      </c>
      <c r="E69" s="59"/>
      <c r="F69" s="15"/>
    </row>
    <row r="70" spans="1:6" x14ac:dyDescent="0.5">
      <c r="A70" s="10"/>
      <c r="B70" s="58"/>
      <c r="C70" s="19" t="s">
        <v>216</v>
      </c>
      <c r="D70" s="60" t="s">
        <v>31</v>
      </c>
      <c r="E70" s="61"/>
      <c r="F70" s="22"/>
    </row>
    <row r="71" spans="1:6" x14ac:dyDescent="0.5">
      <c r="A71" s="10"/>
      <c r="B71" s="58"/>
      <c r="C71" s="62" t="s">
        <v>30</v>
      </c>
      <c r="D71" s="63" t="s">
        <v>28</v>
      </c>
      <c r="E71" s="64" t="s">
        <v>49</v>
      </c>
      <c r="F71" s="36">
        <v>0.1</v>
      </c>
    </row>
    <row r="72" spans="1:6" ht="35" x14ac:dyDescent="0.5">
      <c r="A72" s="10"/>
      <c r="B72" s="58"/>
      <c r="C72" s="12" t="s">
        <v>215</v>
      </c>
      <c r="D72" s="16" t="s">
        <v>208</v>
      </c>
      <c r="E72" s="65"/>
      <c r="F72" s="15"/>
    </row>
    <row r="73" spans="1:6" ht="18" thickBot="1" x14ac:dyDescent="0.55000000000000004">
      <c r="A73" s="48"/>
      <c r="B73" s="118"/>
      <c r="C73" s="50" t="s">
        <v>216</v>
      </c>
      <c r="D73" s="106" t="s">
        <v>31</v>
      </c>
      <c r="E73" s="119"/>
      <c r="F73" s="53"/>
    </row>
    <row r="74" spans="1:6" ht="88" thickTop="1" x14ac:dyDescent="0.5">
      <c r="A74" s="75" t="s">
        <v>72</v>
      </c>
      <c r="B74" s="93" t="s">
        <v>69</v>
      </c>
      <c r="C74" s="120" t="s">
        <v>70</v>
      </c>
      <c r="D74" s="121"/>
      <c r="E74" s="122" t="s">
        <v>84</v>
      </c>
      <c r="F74" s="123">
        <v>0.08</v>
      </c>
    </row>
    <row r="75" spans="1:6" ht="70" x14ac:dyDescent="0.5">
      <c r="A75" s="124"/>
      <c r="B75" s="99"/>
      <c r="C75" s="125" t="s">
        <v>73</v>
      </c>
      <c r="D75" s="126"/>
      <c r="E75" s="127" t="s">
        <v>82</v>
      </c>
      <c r="F75" s="128">
        <v>0.08</v>
      </c>
    </row>
    <row r="76" spans="1:6" ht="52.5" x14ac:dyDescent="0.5">
      <c r="A76" s="124"/>
      <c r="B76" s="129" t="s">
        <v>74</v>
      </c>
      <c r="C76" s="125" t="s">
        <v>75</v>
      </c>
      <c r="D76" s="126"/>
      <c r="E76" s="127" t="s">
        <v>83</v>
      </c>
      <c r="F76" s="128">
        <v>0.09</v>
      </c>
    </row>
    <row r="77" spans="1:6" ht="123" thickBot="1" x14ac:dyDescent="0.55000000000000004">
      <c r="A77" s="80"/>
      <c r="B77" s="114" t="s">
        <v>149</v>
      </c>
      <c r="C77" s="130" t="s">
        <v>77</v>
      </c>
      <c r="D77" s="131"/>
      <c r="E77" s="132" t="s">
        <v>150</v>
      </c>
      <c r="F77" s="133">
        <v>0.1</v>
      </c>
    </row>
    <row r="78" spans="1:6" ht="18" thickBot="1" x14ac:dyDescent="0.55000000000000004">
      <c r="C78" s="134"/>
      <c r="D78" s="134"/>
      <c r="E78" s="135"/>
    </row>
    <row r="79" spans="1:6" ht="24" x14ac:dyDescent="0.5">
      <c r="A79" s="1" t="s">
        <v>88</v>
      </c>
      <c r="B79" s="2"/>
      <c r="C79" s="2"/>
      <c r="D79" s="2"/>
      <c r="E79" s="2"/>
      <c r="F79" s="3"/>
    </row>
    <row r="80" spans="1:6" x14ac:dyDescent="0.5">
      <c r="A80" s="10" t="s">
        <v>34</v>
      </c>
      <c r="B80" s="7"/>
      <c r="C80" s="7" t="s">
        <v>35</v>
      </c>
      <c r="D80" s="7"/>
      <c r="E80" s="8" t="s">
        <v>36</v>
      </c>
      <c r="F80" s="9" t="s">
        <v>37</v>
      </c>
    </row>
    <row r="81" spans="1:6" ht="35.25" customHeight="1" x14ac:dyDescent="0.5">
      <c r="A81" s="136" t="s">
        <v>90</v>
      </c>
      <c r="B81" s="99" t="s">
        <v>91</v>
      </c>
      <c r="C81" s="137" t="s">
        <v>92</v>
      </c>
      <c r="D81" s="137"/>
      <c r="E81" s="138" t="s">
        <v>151</v>
      </c>
      <c r="F81" s="139">
        <v>0.5</v>
      </c>
    </row>
    <row r="82" spans="1:6" ht="31.5" customHeight="1" x14ac:dyDescent="0.5">
      <c r="A82" s="136"/>
      <c r="B82" s="99"/>
      <c r="C82" s="137" t="s">
        <v>93</v>
      </c>
      <c r="D82" s="137"/>
      <c r="E82" s="138"/>
      <c r="F82" s="140"/>
    </row>
    <row r="83" spans="1:6" ht="33" customHeight="1" thickBot="1" x14ac:dyDescent="0.55000000000000004">
      <c r="A83" s="141"/>
      <c r="B83" s="142"/>
      <c r="C83" s="143" t="s">
        <v>183</v>
      </c>
      <c r="D83" s="143"/>
      <c r="E83" s="144"/>
      <c r="F83" s="145"/>
    </row>
    <row r="84" spans="1:6" ht="63" customHeight="1" thickTop="1" thickBot="1" x14ac:dyDescent="0.55000000000000004">
      <c r="A84" s="146" t="s">
        <v>95</v>
      </c>
      <c r="B84" s="147" t="s">
        <v>101</v>
      </c>
      <c r="C84" s="148" t="s">
        <v>103</v>
      </c>
      <c r="D84" s="148"/>
      <c r="E84" s="149" t="s">
        <v>182</v>
      </c>
      <c r="F84" s="150">
        <v>0.2</v>
      </c>
    </row>
    <row r="85" spans="1:6" ht="30" customHeight="1" thickTop="1" x14ac:dyDescent="0.5">
      <c r="A85" s="151" t="s">
        <v>72</v>
      </c>
      <c r="B85" s="152" t="s">
        <v>102</v>
      </c>
      <c r="C85" s="153" t="s">
        <v>144</v>
      </c>
      <c r="D85" s="153"/>
      <c r="E85" s="154" t="s">
        <v>106</v>
      </c>
      <c r="F85" s="155">
        <v>0.09</v>
      </c>
    </row>
    <row r="86" spans="1:6" ht="30" customHeight="1" x14ac:dyDescent="0.5">
      <c r="A86" s="136"/>
      <c r="B86" s="156" t="s">
        <v>98</v>
      </c>
      <c r="C86" s="157" t="s">
        <v>104</v>
      </c>
      <c r="D86" s="157"/>
      <c r="E86" s="158"/>
      <c r="F86" s="159">
        <v>0.08</v>
      </c>
    </row>
    <row r="87" spans="1:6" ht="30" customHeight="1" thickBot="1" x14ac:dyDescent="0.55000000000000004">
      <c r="A87" s="160"/>
      <c r="B87" s="161" t="s">
        <v>76</v>
      </c>
      <c r="C87" s="162" t="s">
        <v>105</v>
      </c>
      <c r="D87" s="162"/>
      <c r="E87" s="163"/>
      <c r="F87" s="164">
        <v>0.08</v>
      </c>
    </row>
    <row r="88" spans="1:6" ht="18" thickBot="1" x14ac:dyDescent="0.55000000000000004">
      <c r="C88" s="165"/>
      <c r="D88" s="134"/>
      <c r="E88" s="166"/>
      <c r="F88" s="167"/>
    </row>
    <row r="89" spans="1:6" ht="24" x14ac:dyDescent="0.5">
      <c r="A89" s="1" t="s">
        <v>124</v>
      </c>
      <c r="B89" s="2"/>
      <c r="C89" s="2"/>
      <c r="D89" s="2"/>
      <c r="E89" s="2"/>
      <c r="F89" s="3"/>
    </row>
    <row r="90" spans="1:6" x14ac:dyDescent="0.5">
      <c r="A90" s="201" t="s">
        <v>34</v>
      </c>
      <c r="B90" s="202"/>
      <c r="C90" s="202" t="s">
        <v>35</v>
      </c>
      <c r="D90" s="202"/>
      <c r="E90" s="203" t="s">
        <v>36</v>
      </c>
      <c r="F90" s="204" t="s">
        <v>37</v>
      </c>
    </row>
    <row r="91" spans="1:6" ht="69.75" customHeight="1" thickBot="1" x14ac:dyDescent="0.55000000000000004">
      <c r="A91" s="168" t="s">
        <v>125</v>
      </c>
      <c r="B91" s="169" t="s">
        <v>123</v>
      </c>
      <c r="C91" s="170" t="s">
        <v>211</v>
      </c>
      <c r="D91" s="170"/>
      <c r="E91" s="171" t="s">
        <v>136</v>
      </c>
      <c r="F91" s="172">
        <v>0.3</v>
      </c>
    </row>
    <row r="92" spans="1:6" ht="15.75" customHeight="1" thickTop="1" x14ac:dyDescent="0.5">
      <c r="A92" s="173" t="s">
        <v>15</v>
      </c>
      <c r="B92" s="174" t="s">
        <v>127</v>
      </c>
      <c r="C92" s="94" t="s">
        <v>30</v>
      </c>
      <c r="D92" s="95" t="s">
        <v>28</v>
      </c>
      <c r="E92" s="154" t="s">
        <v>129</v>
      </c>
      <c r="F92" s="175">
        <v>0.25</v>
      </c>
    </row>
    <row r="93" spans="1:6" ht="15.75" customHeight="1" x14ac:dyDescent="0.5">
      <c r="A93" s="176"/>
      <c r="B93" s="177"/>
      <c r="C93" s="12" t="s">
        <v>215</v>
      </c>
      <c r="D93" s="16" t="s">
        <v>210</v>
      </c>
      <c r="E93" s="158"/>
      <c r="F93" s="178"/>
    </row>
    <row r="94" spans="1:6" ht="43.5" customHeight="1" thickBot="1" x14ac:dyDescent="0.55000000000000004">
      <c r="A94" s="179"/>
      <c r="B94" s="180"/>
      <c r="C94" s="50" t="s">
        <v>216</v>
      </c>
      <c r="D94" s="106" t="s">
        <v>130</v>
      </c>
      <c r="E94" s="181"/>
      <c r="F94" s="182"/>
    </row>
    <row r="95" spans="1:6" ht="91.5" customHeight="1" thickTop="1" x14ac:dyDescent="0.5">
      <c r="A95" s="183" t="s">
        <v>133</v>
      </c>
      <c r="B95" s="184" t="s">
        <v>131</v>
      </c>
      <c r="C95" s="185" t="s">
        <v>137</v>
      </c>
      <c r="D95" s="186"/>
      <c r="E95" s="187" t="s">
        <v>152</v>
      </c>
      <c r="F95" s="188">
        <v>0.2</v>
      </c>
    </row>
    <row r="96" spans="1:6" ht="39.75" customHeight="1" thickBot="1" x14ac:dyDescent="0.55000000000000004">
      <c r="A96" s="189"/>
      <c r="B96" s="190" t="s">
        <v>132</v>
      </c>
      <c r="C96" s="191" t="s">
        <v>135</v>
      </c>
      <c r="D96" s="192"/>
      <c r="E96" s="193" t="s">
        <v>138</v>
      </c>
      <c r="F96" s="194">
        <v>0.05</v>
      </c>
    </row>
    <row r="97" spans="1:6" ht="27.75" customHeight="1" thickTop="1" x14ac:dyDescent="0.5">
      <c r="A97" s="151" t="s">
        <v>72</v>
      </c>
      <c r="B97" s="152" t="s">
        <v>141</v>
      </c>
      <c r="C97" s="195" t="s">
        <v>143</v>
      </c>
      <c r="D97" s="196"/>
      <c r="E97" s="158" t="s">
        <v>142</v>
      </c>
      <c r="F97" s="155">
        <v>0.06</v>
      </c>
    </row>
    <row r="98" spans="1:6" ht="27.75" customHeight="1" x14ac:dyDescent="0.5">
      <c r="A98" s="136"/>
      <c r="B98" s="156" t="s">
        <v>98</v>
      </c>
      <c r="C98" s="197" t="s">
        <v>146</v>
      </c>
      <c r="D98" s="198"/>
      <c r="E98" s="158"/>
      <c r="F98" s="159">
        <v>7.0000000000000007E-2</v>
      </c>
    </row>
    <row r="99" spans="1:6" ht="66" customHeight="1" thickBot="1" x14ac:dyDescent="0.55000000000000004">
      <c r="A99" s="160"/>
      <c r="B99" s="161" t="s">
        <v>76</v>
      </c>
      <c r="C99" s="199" t="s">
        <v>145</v>
      </c>
      <c r="D99" s="200"/>
      <c r="E99" s="163"/>
      <c r="F99" s="164">
        <v>7.0000000000000007E-2</v>
      </c>
    </row>
  </sheetData>
  <mergeCells count="110">
    <mergeCell ref="A31:F31"/>
    <mergeCell ref="A32:B32"/>
    <mergeCell ref="C32:D32"/>
    <mergeCell ref="A33:A36"/>
    <mergeCell ref="B33:B36"/>
    <mergeCell ref="F33:F36"/>
    <mergeCell ref="E33:E36"/>
    <mergeCell ref="A46:A47"/>
    <mergeCell ref="C46:F46"/>
    <mergeCell ref="C47:F47"/>
    <mergeCell ref="B43:B45"/>
    <mergeCell ref="A37:A45"/>
    <mergeCell ref="F43:F45"/>
    <mergeCell ref="E43:E45"/>
    <mergeCell ref="B37:B39"/>
    <mergeCell ref="B40:B42"/>
    <mergeCell ref="F37:F39"/>
    <mergeCell ref="E37:E39"/>
    <mergeCell ref="E40:E42"/>
    <mergeCell ref="F40:F42"/>
    <mergeCell ref="C84:D84"/>
    <mergeCell ref="C83:D83"/>
    <mergeCell ref="B81:B83"/>
    <mergeCell ref="A81:A83"/>
    <mergeCell ref="E81:E83"/>
    <mergeCell ref="A85:A87"/>
    <mergeCell ref="C85:D85"/>
    <mergeCell ref="C86:D86"/>
    <mergeCell ref="C87:D87"/>
    <mergeCell ref="E85:E87"/>
    <mergeCell ref="F68:F70"/>
    <mergeCell ref="E71:E73"/>
    <mergeCell ref="F71:F73"/>
    <mergeCell ref="B74:B75"/>
    <mergeCell ref="A68:A73"/>
    <mergeCell ref="B68:B73"/>
    <mergeCell ref="E68:E70"/>
    <mergeCell ref="F81:F83"/>
    <mergeCell ref="A79:F79"/>
    <mergeCell ref="A80:B80"/>
    <mergeCell ref="C80:D80"/>
    <mergeCell ref="C81:D81"/>
    <mergeCell ref="C82:D82"/>
    <mergeCell ref="A74:A77"/>
    <mergeCell ref="C74:D74"/>
    <mergeCell ref="C75:D75"/>
    <mergeCell ref="C76:D76"/>
    <mergeCell ref="C77:D77"/>
    <mergeCell ref="A50:F50"/>
    <mergeCell ref="A51:B51"/>
    <mergeCell ref="A52:A55"/>
    <mergeCell ref="B52:B55"/>
    <mergeCell ref="A56:A67"/>
    <mergeCell ref="B56:B59"/>
    <mergeCell ref="B60:B63"/>
    <mergeCell ref="B64:B67"/>
    <mergeCell ref="F52:F55"/>
    <mergeCell ref="F56:F59"/>
    <mergeCell ref="F60:F63"/>
    <mergeCell ref="F64:F67"/>
    <mergeCell ref="C51:D51"/>
    <mergeCell ref="E52:E55"/>
    <mergeCell ref="E56:E59"/>
    <mergeCell ref="E60:E63"/>
    <mergeCell ref="E64:E67"/>
    <mergeCell ref="B15:B18"/>
    <mergeCell ref="E15:E18"/>
    <mergeCell ref="F15:F18"/>
    <mergeCell ref="A1:F1"/>
    <mergeCell ref="C2:D2"/>
    <mergeCell ref="A3:A6"/>
    <mergeCell ref="B3:B6"/>
    <mergeCell ref="E3:E6"/>
    <mergeCell ref="F3:F6"/>
    <mergeCell ref="A89:F89"/>
    <mergeCell ref="A90:B90"/>
    <mergeCell ref="C90:D90"/>
    <mergeCell ref="C91:D91"/>
    <mergeCell ref="F25:F27"/>
    <mergeCell ref="A2:B2"/>
    <mergeCell ref="A28:A29"/>
    <mergeCell ref="C29:F29"/>
    <mergeCell ref="C28:F28"/>
    <mergeCell ref="A19:A27"/>
    <mergeCell ref="B19:B24"/>
    <mergeCell ref="E19:E21"/>
    <mergeCell ref="F19:F21"/>
    <mergeCell ref="E22:E24"/>
    <mergeCell ref="F22:F24"/>
    <mergeCell ref="B25:B27"/>
    <mergeCell ref="E25:E27"/>
    <mergeCell ref="A7:A18"/>
    <mergeCell ref="B7:B10"/>
    <mergeCell ref="E7:E10"/>
    <mergeCell ref="F7:F10"/>
    <mergeCell ref="B11:B14"/>
    <mergeCell ref="E11:E14"/>
    <mergeCell ref="F11:F14"/>
    <mergeCell ref="F92:F94"/>
    <mergeCell ref="A97:A99"/>
    <mergeCell ref="C97:D97"/>
    <mergeCell ref="E97:E99"/>
    <mergeCell ref="C98:D98"/>
    <mergeCell ref="C99:D99"/>
    <mergeCell ref="A95:A96"/>
    <mergeCell ref="C95:D95"/>
    <mergeCell ref="C96:D96"/>
    <mergeCell ref="A92:A94"/>
    <mergeCell ref="B92:B94"/>
    <mergeCell ref="E92:E94"/>
  </mergeCells>
  <phoneticPr fontId="5" type="noConversion"/>
  <conditionalFormatting sqref="C85:C87">
    <cfRule type="cellIs" dxfId="29" priority="2" operator="equal">
      <formula>0</formula>
    </cfRule>
  </conditionalFormatting>
  <conditionalFormatting sqref="C97">
    <cfRule type="cellIs" dxfId="28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6"/>
  <sheetViews>
    <sheetView showGridLines="0" zoomScaleNormal="100" workbookViewId="0">
      <pane xSplit="2" ySplit="4" topLeftCell="H17" activePane="bottomRight" state="frozen"/>
      <selection pane="topRight" activeCell="C1" sqref="C1"/>
      <selection pane="bottomLeft" activeCell="A6" sqref="A6"/>
      <selection pane="bottomRight" activeCell="H24" sqref="H24"/>
    </sheetView>
  </sheetViews>
  <sheetFormatPr defaultColWidth="8.75" defaultRowHeight="16" x14ac:dyDescent="0.45"/>
  <cols>
    <col min="1" max="1" width="11.4140625" style="218" customWidth="1"/>
    <col min="2" max="2" width="24.25" style="218" customWidth="1"/>
    <col min="3" max="3" width="11.08203125" style="218" customWidth="1"/>
    <col min="4" max="4" width="9.75" style="218" customWidth="1"/>
    <col min="5" max="5" width="12.33203125" style="218" customWidth="1"/>
    <col min="6" max="6" width="11.6640625" style="218" customWidth="1"/>
    <col min="7" max="7" width="9.4140625" style="218" customWidth="1"/>
    <col min="8" max="8" width="8.9140625" style="218" customWidth="1"/>
    <col min="9" max="9" width="10.25" style="218" customWidth="1"/>
    <col min="10" max="10" width="8.9140625" style="218" customWidth="1"/>
    <col min="11" max="11" width="10.33203125" style="218" customWidth="1"/>
    <col min="12" max="12" width="10.75" style="218" customWidth="1"/>
    <col min="13" max="13" width="10.9140625" style="218" customWidth="1"/>
    <col min="14" max="14" width="9.9140625" style="218" customWidth="1"/>
    <col min="15" max="15" width="10.6640625" style="218" customWidth="1"/>
    <col min="16" max="16" width="9.6640625" style="218" customWidth="1"/>
    <col min="17" max="17" width="10.25" style="218" customWidth="1"/>
    <col min="18" max="18" width="11.9140625" style="218" customWidth="1"/>
    <col min="19" max="19" width="11.25" style="218" customWidth="1"/>
    <col min="20" max="20" width="12" style="218" customWidth="1"/>
    <col min="21" max="21" width="10.75" style="218" customWidth="1"/>
    <col min="22" max="16384" width="8.75" style="218"/>
  </cols>
  <sheetData>
    <row r="1" spans="1:22" ht="18" customHeight="1" thickBot="1" x14ac:dyDescent="0.5">
      <c r="A1" s="205" t="s">
        <v>119</v>
      </c>
      <c r="B1" s="206"/>
      <c r="C1" s="206"/>
      <c r="D1" s="206"/>
      <c r="E1" s="206"/>
      <c r="F1" s="207">
        <v>0.25</v>
      </c>
      <c r="G1" s="208"/>
      <c r="H1" s="207">
        <v>0.12</v>
      </c>
      <c r="I1" s="209"/>
      <c r="J1" s="210">
        <v>0.12</v>
      </c>
      <c r="K1" s="209"/>
      <c r="L1" s="210">
        <v>0.15</v>
      </c>
      <c r="M1" s="211"/>
      <c r="N1" s="212">
        <v>0.12</v>
      </c>
      <c r="O1" s="213"/>
      <c r="P1" s="213">
        <v>0.12</v>
      </c>
      <c r="Q1" s="213"/>
      <c r="R1" s="214">
        <v>0.12</v>
      </c>
      <c r="S1" s="215"/>
      <c r="T1" s="216"/>
      <c r="U1" s="216"/>
      <c r="V1" s="217"/>
    </row>
    <row r="2" spans="1:22" ht="32.25" customHeight="1" x14ac:dyDescent="0.45">
      <c r="A2" s="219" t="s">
        <v>0</v>
      </c>
      <c r="B2" s="220" t="s">
        <v>1</v>
      </c>
      <c r="C2" s="220" t="s">
        <v>2</v>
      </c>
      <c r="D2" s="221" t="s">
        <v>3</v>
      </c>
      <c r="E2" s="222" t="s">
        <v>11</v>
      </c>
      <c r="F2" s="223" t="s">
        <v>6</v>
      </c>
      <c r="G2" s="224"/>
      <c r="H2" s="225" t="s">
        <v>5</v>
      </c>
      <c r="I2" s="226"/>
      <c r="J2" s="226"/>
      <c r="K2" s="226"/>
      <c r="L2" s="226"/>
      <c r="M2" s="227"/>
      <c r="N2" s="228" t="s">
        <v>4</v>
      </c>
      <c r="O2" s="229"/>
      <c r="P2" s="229"/>
      <c r="Q2" s="229"/>
      <c r="R2" s="229"/>
      <c r="S2" s="230"/>
      <c r="T2" s="231" t="s">
        <v>22</v>
      </c>
      <c r="U2" s="232"/>
      <c r="V2" s="233" t="s">
        <v>12</v>
      </c>
    </row>
    <row r="3" spans="1:22" ht="32.25" customHeight="1" x14ac:dyDescent="0.45">
      <c r="A3" s="219"/>
      <c r="B3" s="220"/>
      <c r="C3" s="220"/>
      <c r="D3" s="221"/>
      <c r="E3" s="222"/>
      <c r="F3" s="234"/>
      <c r="G3" s="235"/>
      <c r="H3" s="225" t="s">
        <v>8</v>
      </c>
      <c r="I3" s="236"/>
      <c r="J3" s="237" t="s">
        <v>13</v>
      </c>
      <c r="K3" s="236"/>
      <c r="L3" s="237" t="s">
        <v>67</v>
      </c>
      <c r="M3" s="227"/>
      <c r="N3" s="228" t="s">
        <v>16</v>
      </c>
      <c r="O3" s="229"/>
      <c r="P3" s="229" t="s">
        <v>17</v>
      </c>
      <c r="Q3" s="229"/>
      <c r="R3" s="229" t="s">
        <v>18</v>
      </c>
      <c r="S3" s="230"/>
      <c r="T3" s="238" t="s">
        <v>20</v>
      </c>
      <c r="U3" s="239" t="s">
        <v>21</v>
      </c>
      <c r="V3" s="240"/>
    </row>
    <row r="4" spans="1:22" ht="46.5" customHeight="1" x14ac:dyDescent="0.45">
      <c r="A4" s="219"/>
      <c r="B4" s="220"/>
      <c r="C4" s="220"/>
      <c r="D4" s="221"/>
      <c r="E4" s="222"/>
      <c r="F4" s="241" t="s">
        <v>7</v>
      </c>
      <c r="G4" s="242" t="s">
        <v>64</v>
      </c>
      <c r="H4" s="241" t="s">
        <v>8</v>
      </c>
      <c r="I4" s="243" t="s">
        <v>64</v>
      </c>
      <c r="J4" s="243" t="s">
        <v>9</v>
      </c>
      <c r="K4" s="243" t="s">
        <v>64</v>
      </c>
      <c r="L4" s="243" t="s">
        <v>10</v>
      </c>
      <c r="M4" s="244" t="s">
        <v>64</v>
      </c>
      <c r="N4" s="245" t="s">
        <v>14</v>
      </c>
      <c r="O4" s="246" t="s">
        <v>64</v>
      </c>
      <c r="P4" s="247" t="s">
        <v>19</v>
      </c>
      <c r="Q4" s="247" t="s">
        <v>64</v>
      </c>
      <c r="R4" s="248" t="s">
        <v>15</v>
      </c>
      <c r="S4" s="249" t="s">
        <v>64</v>
      </c>
      <c r="T4" s="250" t="s">
        <v>62</v>
      </c>
      <c r="U4" s="251" t="s">
        <v>63</v>
      </c>
      <c r="V4" s="252"/>
    </row>
    <row r="5" spans="1:22" x14ac:dyDescent="0.45">
      <c r="A5" s="253"/>
      <c r="B5" s="254"/>
      <c r="C5" s="255"/>
      <c r="D5" s="256"/>
      <c r="E5" s="257"/>
      <c r="F5" s="258"/>
      <c r="G5" s="259"/>
      <c r="H5" s="260"/>
      <c r="I5" s="261"/>
      <c r="J5" s="262"/>
      <c r="K5" s="261"/>
      <c r="L5" s="262"/>
      <c r="M5" s="263"/>
      <c r="N5" s="264"/>
      <c r="O5" s="265"/>
      <c r="P5" s="266"/>
      <c r="Q5" s="265"/>
      <c r="R5" s="266"/>
      <c r="S5" s="267"/>
      <c r="T5" s="268"/>
      <c r="U5" s="267"/>
      <c r="V5" s="269">
        <f>G5+I5+K5+M5+O5+Q5+S5</f>
        <v>0</v>
      </c>
    </row>
    <row r="6" spans="1:22" x14ac:dyDescent="0.45">
      <c r="A6" s="253"/>
      <c r="B6" s="254"/>
      <c r="C6" s="255"/>
      <c r="D6" s="256"/>
      <c r="E6" s="257"/>
      <c r="F6" s="258"/>
      <c r="G6" s="259"/>
      <c r="H6" s="260"/>
      <c r="I6" s="261"/>
      <c r="J6" s="262"/>
      <c r="K6" s="261"/>
      <c r="L6" s="262"/>
      <c r="M6" s="263"/>
      <c r="N6" s="264"/>
      <c r="O6" s="265"/>
      <c r="P6" s="266"/>
      <c r="Q6" s="265"/>
      <c r="R6" s="266"/>
      <c r="S6" s="267"/>
      <c r="T6" s="268"/>
      <c r="U6" s="267"/>
      <c r="V6" s="269">
        <f t="shared" ref="V6" si="0">G6+I6+K6+M6+O6+Q6+S6</f>
        <v>0</v>
      </c>
    </row>
    <row r="7" spans="1:22" x14ac:dyDescent="0.45">
      <c r="A7" s="253"/>
      <c r="B7" s="254"/>
      <c r="C7" s="255"/>
      <c r="D7" s="256"/>
      <c r="E7" s="257"/>
      <c r="F7" s="258"/>
      <c r="G7" s="259"/>
      <c r="H7" s="260"/>
      <c r="I7" s="261"/>
      <c r="J7" s="262"/>
      <c r="K7" s="261"/>
      <c r="L7" s="262"/>
      <c r="M7" s="263"/>
      <c r="N7" s="264"/>
      <c r="O7" s="265"/>
      <c r="P7" s="266"/>
      <c r="Q7" s="265"/>
      <c r="R7" s="266"/>
      <c r="S7" s="267"/>
      <c r="T7" s="268"/>
      <c r="U7" s="267"/>
      <c r="V7" s="269">
        <f>G7+I7+K7+M7+O7+Q7+S7+T7+U7</f>
        <v>0</v>
      </c>
    </row>
    <row r="8" spans="1:22" x14ac:dyDescent="0.45">
      <c r="A8" s="253"/>
      <c r="B8" s="254"/>
      <c r="C8" s="255"/>
      <c r="D8" s="256"/>
      <c r="E8" s="257"/>
      <c r="F8" s="258"/>
      <c r="G8" s="259"/>
      <c r="H8" s="260"/>
      <c r="I8" s="261"/>
      <c r="J8" s="262"/>
      <c r="K8" s="261"/>
      <c r="L8" s="262"/>
      <c r="M8" s="263"/>
      <c r="N8" s="264"/>
      <c r="O8" s="265"/>
      <c r="P8" s="266"/>
      <c r="Q8" s="265"/>
      <c r="R8" s="266"/>
      <c r="S8" s="267"/>
      <c r="T8" s="268"/>
      <c r="U8" s="267"/>
      <c r="V8" s="269">
        <f t="shared" ref="V8:V36" si="1">G8+I8+K8+M8+O8+Q8+S8+T8+U8</f>
        <v>0</v>
      </c>
    </row>
    <row r="9" spans="1:22" x14ac:dyDescent="0.45">
      <c r="A9" s="253"/>
      <c r="B9" s="254"/>
      <c r="C9" s="255"/>
      <c r="D9" s="256"/>
      <c r="E9" s="257"/>
      <c r="F9" s="258"/>
      <c r="G9" s="259"/>
      <c r="H9" s="260"/>
      <c r="I9" s="261"/>
      <c r="J9" s="262"/>
      <c r="K9" s="261"/>
      <c r="L9" s="262"/>
      <c r="M9" s="263"/>
      <c r="N9" s="264"/>
      <c r="O9" s="265"/>
      <c r="P9" s="266"/>
      <c r="Q9" s="265"/>
      <c r="R9" s="266"/>
      <c r="S9" s="267"/>
      <c r="T9" s="268"/>
      <c r="U9" s="267"/>
      <c r="V9" s="269">
        <f t="shared" si="1"/>
        <v>0</v>
      </c>
    </row>
    <row r="10" spans="1:22" x14ac:dyDescent="0.45">
      <c r="A10" s="253"/>
      <c r="B10" s="254"/>
      <c r="C10" s="255"/>
      <c r="D10" s="256"/>
      <c r="E10" s="257"/>
      <c r="F10" s="258"/>
      <c r="G10" s="259"/>
      <c r="H10" s="260"/>
      <c r="I10" s="261"/>
      <c r="J10" s="262"/>
      <c r="K10" s="261"/>
      <c r="L10" s="262"/>
      <c r="M10" s="263"/>
      <c r="N10" s="264"/>
      <c r="O10" s="265"/>
      <c r="P10" s="266"/>
      <c r="Q10" s="265"/>
      <c r="R10" s="266"/>
      <c r="S10" s="267"/>
      <c r="T10" s="268"/>
      <c r="U10" s="267"/>
      <c r="V10" s="269">
        <f t="shared" si="1"/>
        <v>0</v>
      </c>
    </row>
    <row r="11" spans="1:22" x14ac:dyDescent="0.45">
      <c r="A11" s="253"/>
      <c r="B11" s="254"/>
      <c r="C11" s="255"/>
      <c r="D11" s="256"/>
      <c r="E11" s="257"/>
      <c r="F11" s="258"/>
      <c r="G11" s="259"/>
      <c r="H11" s="260"/>
      <c r="I11" s="261"/>
      <c r="J11" s="262"/>
      <c r="K11" s="261"/>
      <c r="L11" s="262"/>
      <c r="M11" s="263"/>
      <c r="N11" s="264"/>
      <c r="O11" s="265"/>
      <c r="P11" s="266"/>
      <c r="Q11" s="265"/>
      <c r="R11" s="266"/>
      <c r="S11" s="267"/>
      <c r="T11" s="268"/>
      <c r="U11" s="267"/>
      <c r="V11" s="269">
        <f t="shared" si="1"/>
        <v>0</v>
      </c>
    </row>
    <row r="12" spans="1:22" x14ac:dyDescent="0.45">
      <c r="A12" s="253"/>
      <c r="B12" s="270"/>
      <c r="C12" s="255"/>
      <c r="D12" s="256"/>
      <c r="E12" s="271"/>
      <c r="F12" s="258"/>
      <c r="G12" s="259"/>
      <c r="H12" s="260"/>
      <c r="I12" s="261"/>
      <c r="J12" s="262"/>
      <c r="K12" s="261"/>
      <c r="L12" s="262"/>
      <c r="M12" s="263"/>
      <c r="N12" s="264"/>
      <c r="O12" s="265"/>
      <c r="P12" s="266"/>
      <c r="Q12" s="265"/>
      <c r="R12" s="266"/>
      <c r="S12" s="267"/>
      <c r="T12" s="268"/>
      <c r="U12" s="267"/>
      <c r="V12" s="269">
        <f t="shared" si="1"/>
        <v>0</v>
      </c>
    </row>
    <row r="13" spans="1:22" s="278" customFormat="1" x14ac:dyDescent="0.45">
      <c r="A13" s="272"/>
      <c r="B13" s="273"/>
      <c r="C13" s="255"/>
      <c r="D13" s="274"/>
      <c r="E13" s="275"/>
      <c r="F13" s="258"/>
      <c r="G13" s="259"/>
      <c r="H13" s="260"/>
      <c r="I13" s="261"/>
      <c r="J13" s="262"/>
      <c r="K13" s="261"/>
      <c r="L13" s="262"/>
      <c r="M13" s="263"/>
      <c r="N13" s="276"/>
      <c r="O13" s="277"/>
      <c r="P13" s="266"/>
      <c r="Q13" s="265"/>
      <c r="R13" s="266"/>
      <c r="S13" s="267"/>
      <c r="T13" s="268"/>
      <c r="U13" s="267"/>
      <c r="V13" s="269">
        <f t="shared" si="1"/>
        <v>0</v>
      </c>
    </row>
    <row r="14" spans="1:22" x14ac:dyDescent="0.45">
      <c r="A14" s="279"/>
      <c r="B14" s="270"/>
      <c r="C14" s="255"/>
      <c r="D14" s="280"/>
      <c r="E14" s="275"/>
      <c r="F14" s="258"/>
      <c r="G14" s="259"/>
      <c r="H14" s="260"/>
      <c r="I14" s="261"/>
      <c r="J14" s="262"/>
      <c r="K14" s="261"/>
      <c r="L14" s="262"/>
      <c r="M14" s="263"/>
      <c r="N14" s="264"/>
      <c r="O14" s="265"/>
      <c r="P14" s="266"/>
      <c r="Q14" s="265"/>
      <c r="R14" s="266"/>
      <c r="S14" s="267"/>
      <c r="T14" s="268"/>
      <c r="U14" s="267"/>
      <c r="V14" s="269">
        <f t="shared" si="1"/>
        <v>0</v>
      </c>
    </row>
    <row r="15" spans="1:22" x14ac:dyDescent="0.45">
      <c r="A15" s="279"/>
      <c r="B15" s="270"/>
      <c r="C15" s="255"/>
      <c r="D15" s="280"/>
      <c r="E15" s="275"/>
      <c r="F15" s="258"/>
      <c r="G15" s="259"/>
      <c r="H15" s="260"/>
      <c r="I15" s="261"/>
      <c r="J15" s="262"/>
      <c r="K15" s="261"/>
      <c r="L15" s="262"/>
      <c r="M15" s="263"/>
      <c r="N15" s="264"/>
      <c r="O15" s="265"/>
      <c r="P15" s="266"/>
      <c r="Q15" s="265"/>
      <c r="R15" s="266"/>
      <c r="S15" s="267"/>
      <c r="T15" s="268"/>
      <c r="U15" s="267"/>
      <c r="V15" s="269">
        <f t="shared" si="1"/>
        <v>0</v>
      </c>
    </row>
    <row r="16" spans="1:22" x14ac:dyDescent="0.45">
      <c r="A16" s="279"/>
      <c r="B16" s="270"/>
      <c r="C16" s="255"/>
      <c r="D16" s="280"/>
      <c r="E16" s="275"/>
      <c r="F16" s="258"/>
      <c r="G16" s="259"/>
      <c r="H16" s="260"/>
      <c r="I16" s="261"/>
      <c r="J16" s="262"/>
      <c r="K16" s="261"/>
      <c r="L16" s="262"/>
      <c r="M16" s="263"/>
      <c r="N16" s="264"/>
      <c r="O16" s="265"/>
      <c r="P16" s="266"/>
      <c r="Q16" s="265"/>
      <c r="R16" s="266"/>
      <c r="S16" s="267"/>
      <c r="T16" s="268"/>
      <c r="U16" s="267"/>
      <c r="V16" s="269">
        <f t="shared" si="1"/>
        <v>0</v>
      </c>
    </row>
    <row r="17" spans="1:22" x14ac:dyDescent="0.45">
      <c r="A17" s="272"/>
      <c r="B17" s="270"/>
      <c r="C17" s="281"/>
      <c r="D17" s="274"/>
      <c r="E17" s="275"/>
      <c r="F17" s="258"/>
      <c r="G17" s="259"/>
      <c r="H17" s="260"/>
      <c r="I17" s="261"/>
      <c r="J17" s="262"/>
      <c r="K17" s="261"/>
      <c r="L17" s="262"/>
      <c r="M17" s="263"/>
      <c r="N17" s="264"/>
      <c r="O17" s="265"/>
      <c r="P17" s="266"/>
      <c r="Q17" s="265"/>
      <c r="R17" s="266"/>
      <c r="S17" s="267"/>
      <c r="T17" s="268"/>
      <c r="U17" s="267"/>
      <c r="V17" s="269">
        <f t="shared" si="1"/>
        <v>0</v>
      </c>
    </row>
    <row r="18" spans="1:22" x14ac:dyDescent="0.45">
      <c r="A18" s="272"/>
      <c r="B18" s="270"/>
      <c r="C18" s="281"/>
      <c r="D18" s="274"/>
      <c r="E18" s="282"/>
      <c r="F18" s="258"/>
      <c r="G18" s="259"/>
      <c r="H18" s="260"/>
      <c r="I18" s="261"/>
      <c r="J18" s="262"/>
      <c r="K18" s="261"/>
      <c r="L18" s="262"/>
      <c r="M18" s="263"/>
      <c r="N18" s="264"/>
      <c r="O18" s="265"/>
      <c r="P18" s="266"/>
      <c r="Q18" s="265"/>
      <c r="R18" s="266"/>
      <c r="S18" s="267"/>
      <c r="T18" s="268"/>
      <c r="U18" s="267"/>
      <c r="V18" s="269">
        <f t="shared" si="1"/>
        <v>0</v>
      </c>
    </row>
    <row r="19" spans="1:22" x14ac:dyDescent="0.45">
      <c r="A19" s="272"/>
      <c r="B19" s="270"/>
      <c r="C19" s="281"/>
      <c r="D19" s="274"/>
      <c r="E19" s="257"/>
      <c r="F19" s="258"/>
      <c r="G19" s="259"/>
      <c r="H19" s="260"/>
      <c r="I19" s="261"/>
      <c r="J19" s="262"/>
      <c r="K19" s="261"/>
      <c r="L19" s="262"/>
      <c r="M19" s="263"/>
      <c r="N19" s="264"/>
      <c r="O19" s="265"/>
      <c r="P19" s="266"/>
      <c r="Q19" s="265"/>
      <c r="R19" s="266"/>
      <c r="S19" s="267"/>
      <c r="T19" s="268"/>
      <c r="U19" s="267"/>
      <c r="V19" s="269">
        <f t="shared" si="1"/>
        <v>0</v>
      </c>
    </row>
    <row r="20" spans="1:22" x14ac:dyDescent="0.45">
      <c r="A20" s="272"/>
      <c r="B20" s="270"/>
      <c r="C20" s="281"/>
      <c r="D20" s="274"/>
      <c r="E20" s="257"/>
      <c r="F20" s="258"/>
      <c r="G20" s="259"/>
      <c r="H20" s="260"/>
      <c r="I20" s="261"/>
      <c r="J20" s="262"/>
      <c r="K20" s="261"/>
      <c r="L20" s="262"/>
      <c r="M20" s="263"/>
      <c r="N20" s="264"/>
      <c r="O20" s="265"/>
      <c r="P20" s="266"/>
      <c r="Q20" s="265"/>
      <c r="R20" s="266"/>
      <c r="S20" s="267"/>
      <c r="T20" s="268"/>
      <c r="U20" s="267"/>
      <c r="V20" s="269">
        <f t="shared" si="1"/>
        <v>0</v>
      </c>
    </row>
    <row r="21" spans="1:22" x14ac:dyDescent="0.45">
      <c r="A21" s="272"/>
      <c r="B21" s="270"/>
      <c r="C21" s="281"/>
      <c r="D21" s="274"/>
      <c r="E21" s="257"/>
      <c r="F21" s="258"/>
      <c r="G21" s="259"/>
      <c r="H21" s="260"/>
      <c r="I21" s="261"/>
      <c r="J21" s="262"/>
      <c r="K21" s="261"/>
      <c r="L21" s="262"/>
      <c r="M21" s="263"/>
      <c r="N21" s="264"/>
      <c r="O21" s="265"/>
      <c r="P21" s="266"/>
      <c r="Q21" s="265"/>
      <c r="R21" s="266"/>
      <c r="S21" s="267"/>
      <c r="T21" s="268"/>
      <c r="U21" s="267"/>
      <c r="V21" s="269">
        <f t="shared" si="1"/>
        <v>0</v>
      </c>
    </row>
    <row r="22" spans="1:22" x14ac:dyDescent="0.45">
      <c r="A22" s="272"/>
      <c r="B22" s="270"/>
      <c r="C22" s="281"/>
      <c r="D22" s="274"/>
      <c r="E22" s="257"/>
      <c r="F22" s="258"/>
      <c r="G22" s="259"/>
      <c r="H22" s="260"/>
      <c r="I22" s="261"/>
      <c r="J22" s="262"/>
      <c r="K22" s="261"/>
      <c r="L22" s="262"/>
      <c r="M22" s="263"/>
      <c r="N22" s="264"/>
      <c r="O22" s="265"/>
      <c r="P22" s="266"/>
      <c r="Q22" s="265"/>
      <c r="R22" s="266"/>
      <c r="S22" s="267"/>
      <c r="T22" s="268"/>
      <c r="U22" s="267"/>
      <c r="V22" s="269">
        <f t="shared" si="1"/>
        <v>0</v>
      </c>
    </row>
    <row r="23" spans="1:22" x14ac:dyDescent="0.45">
      <c r="A23" s="272"/>
      <c r="B23" s="270"/>
      <c r="C23" s="281"/>
      <c r="D23" s="274"/>
      <c r="E23" s="257"/>
      <c r="F23" s="258"/>
      <c r="G23" s="259"/>
      <c r="H23" s="260"/>
      <c r="I23" s="261"/>
      <c r="J23" s="262"/>
      <c r="K23" s="261"/>
      <c r="L23" s="262"/>
      <c r="M23" s="263"/>
      <c r="N23" s="264"/>
      <c r="O23" s="265"/>
      <c r="P23" s="266"/>
      <c r="Q23" s="265"/>
      <c r="R23" s="266"/>
      <c r="S23" s="267"/>
      <c r="T23" s="268"/>
      <c r="U23" s="267"/>
      <c r="V23" s="269">
        <f t="shared" si="1"/>
        <v>0</v>
      </c>
    </row>
    <row r="24" spans="1:22" x14ac:dyDescent="0.45">
      <c r="A24" s="272"/>
      <c r="B24" s="270"/>
      <c r="C24" s="281"/>
      <c r="D24" s="274"/>
      <c r="E24" s="257"/>
      <c r="F24" s="258"/>
      <c r="G24" s="259"/>
      <c r="H24" s="260"/>
      <c r="I24" s="261"/>
      <c r="J24" s="262"/>
      <c r="K24" s="261"/>
      <c r="L24" s="262"/>
      <c r="M24" s="263"/>
      <c r="N24" s="264"/>
      <c r="O24" s="265"/>
      <c r="P24" s="266"/>
      <c r="Q24" s="265"/>
      <c r="R24" s="266"/>
      <c r="S24" s="267"/>
      <c r="T24" s="268"/>
      <c r="U24" s="267"/>
      <c r="V24" s="269">
        <f t="shared" si="1"/>
        <v>0</v>
      </c>
    </row>
    <row r="25" spans="1:22" x14ac:dyDescent="0.45">
      <c r="A25" s="272"/>
      <c r="B25" s="270"/>
      <c r="C25" s="255"/>
      <c r="D25" s="256"/>
      <c r="E25" s="257"/>
      <c r="F25" s="258"/>
      <c r="G25" s="259"/>
      <c r="H25" s="260"/>
      <c r="I25" s="261"/>
      <c r="J25" s="262"/>
      <c r="K25" s="261"/>
      <c r="L25" s="262"/>
      <c r="M25" s="263"/>
      <c r="N25" s="264"/>
      <c r="O25" s="265"/>
      <c r="P25" s="266"/>
      <c r="Q25" s="265"/>
      <c r="R25" s="266"/>
      <c r="S25" s="267"/>
      <c r="T25" s="268"/>
      <c r="U25" s="267"/>
      <c r="V25" s="269">
        <f t="shared" si="1"/>
        <v>0</v>
      </c>
    </row>
    <row r="26" spans="1:22" x14ac:dyDescent="0.45">
      <c r="A26" s="272"/>
      <c r="B26" s="270"/>
      <c r="C26" s="255"/>
      <c r="D26" s="256"/>
      <c r="E26" s="257"/>
      <c r="F26" s="258"/>
      <c r="G26" s="259"/>
      <c r="H26" s="260"/>
      <c r="I26" s="261"/>
      <c r="J26" s="262"/>
      <c r="K26" s="261"/>
      <c r="L26" s="262"/>
      <c r="M26" s="263"/>
      <c r="N26" s="264"/>
      <c r="O26" s="265"/>
      <c r="P26" s="266"/>
      <c r="Q26" s="265"/>
      <c r="R26" s="266"/>
      <c r="S26" s="267"/>
      <c r="T26" s="268"/>
      <c r="U26" s="267"/>
      <c r="V26" s="269">
        <f t="shared" si="1"/>
        <v>0</v>
      </c>
    </row>
    <row r="27" spans="1:22" x14ac:dyDescent="0.45">
      <c r="A27" s="272"/>
      <c r="B27" s="270"/>
      <c r="C27" s="255"/>
      <c r="D27" s="256"/>
      <c r="E27" s="257"/>
      <c r="F27" s="258"/>
      <c r="G27" s="259"/>
      <c r="H27" s="260"/>
      <c r="I27" s="261"/>
      <c r="J27" s="262"/>
      <c r="K27" s="261"/>
      <c r="L27" s="262"/>
      <c r="M27" s="263"/>
      <c r="N27" s="264"/>
      <c r="O27" s="265"/>
      <c r="P27" s="266"/>
      <c r="Q27" s="265"/>
      <c r="R27" s="266"/>
      <c r="S27" s="267"/>
      <c r="T27" s="268"/>
      <c r="U27" s="267"/>
      <c r="V27" s="269">
        <f t="shared" si="1"/>
        <v>0</v>
      </c>
    </row>
    <row r="28" spans="1:22" x14ac:dyDescent="0.45">
      <c r="A28" s="272"/>
      <c r="B28" s="270"/>
      <c r="C28" s="255"/>
      <c r="D28" s="256"/>
      <c r="E28" s="257"/>
      <c r="F28" s="258"/>
      <c r="G28" s="259"/>
      <c r="H28" s="260"/>
      <c r="I28" s="261"/>
      <c r="J28" s="262"/>
      <c r="K28" s="261"/>
      <c r="L28" s="262"/>
      <c r="M28" s="263"/>
      <c r="N28" s="264"/>
      <c r="O28" s="265"/>
      <c r="P28" s="266"/>
      <c r="Q28" s="265"/>
      <c r="R28" s="266"/>
      <c r="S28" s="267"/>
      <c r="T28" s="268"/>
      <c r="U28" s="267"/>
      <c r="V28" s="269">
        <f t="shared" si="1"/>
        <v>0</v>
      </c>
    </row>
    <row r="29" spans="1:22" x14ac:dyDescent="0.45">
      <c r="A29" s="272"/>
      <c r="B29" s="270"/>
      <c r="C29" s="255"/>
      <c r="D29" s="256"/>
      <c r="E29" s="257"/>
      <c r="F29" s="258"/>
      <c r="G29" s="259"/>
      <c r="H29" s="260"/>
      <c r="I29" s="261"/>
      <c r="J29" s="262"/>
      <c r="K29" s="261"/>
      <c r="L29" s="262"/>
      <c r="M29" s="263"/>
      <c r="N29" s="264"/>
      <c r="O29" s="265"/>
      <c r="P29" s="266"/>
      <c r="Q29" s="265"/>
      <c r="R29" s="266"/>
      <c r="S29" s="267"/>
      <c r="T29" s="268"/>
      <c r="U29" s="267"/>
      <c r="V29" s="269">
        <f t="shared" si="1"/>
        <v>0</v>
      </c>
    </row>
    <row r="30" spans="1:22" x14ac:dyDescent="0.45">
      <c r="A30" s="272"/>
      <c r="B30" s="270"/>
      <c r="C30" s="255"/>
      <c r="D30" s="256"/>
      <c r="E30" s="257"/>
      <c r="F30" s="258"/>
      <c r="G30" s="259"/>
      <c r="H30" s="260"/>
      <c r="I30" s="261"/>
      <c r="J30" s="262"/>
      <c r="K30" s="261"/>
      <c r="L30" s="262"/>
      <c r="M30" s="263"/>
      <c r="N30" s="264"/>
      <c r="O30" s="265"/>
      <c r="P30" s="266"/>
      <c r="Q30" s="265"/>
      <c r="R30" s="266"/>
      <c r="S30" s="267"/>
      <c r="T30" s="268"/>
      <c r="U30" s="267"/>
      <c r="V30" s="269">
        <f t="shared" si="1"/>
        <v>0</v>
      </c>
    </row>
    <row r="31" spans="1:22" x14ac:dyDescent="0.45">
      <c r="A31" s="272"/>
      <c r="B31" s="270"/>
      <c r="C31" s="255"/>
      <c r="D31" s="256"/>
      <c r="E31" s="257"/>
      <c r="F31" s="258"/>
      <c r="G31" s="259"/>
      <c r="H31" s="260"/>
      <c r="I31" s="261"/>
      <c r="J31" s="262"/>
      <c r="K31" s="261"/>
      <c r="L31" s="262"/>
      <c r="M31" s="263"/>
      <c r="N31" s="264"/>
      <c r="O31" s="265"/>
      <c r="P31" s="266"/>
      <c r="Q31" s="265"/>
      <c r="R31" s="266"/>
      <c r="S31" s="267"/>
      <c r="T31" s="268"/>
      <c r="U31" s="267"/>
      <c r="V31" s="269">
        <f t="shared" si="1"/>
        <v>0</v>
      </c>
    </row>
    <row r="32" spans="1:22" x14ac:dyDescent="0.45">
      <c r="A32" s="272"/>
      <c r="B32" s="270"/>
      <c r="C32" s="255"/>
      <c r="D32" s="256"/>
      <c r="E32" s="257"/>
      <c r="F32" s="258"/>
      <c r="G32" s="259"/>
      <c r="H32" s="260"/>
      <c r="I32" s="261"/>
      <c r="J32" s="262"/>
      <c r="K32" s="261"/>
      <c r="L32" s="262"/>
      <c r="M32" s="263"/>
      <c r="N32" s="264"/>
      <c r="O32" s="265"/>
      <c r="P32" s="266"/>
      <c r="Q32" s="265"/>
      <c r="R32" s="266"/>
      <c r="S32" s="267"/>
      <c r="T32" s="268"/>
      <c r="U32" s="267"/>
      <c r="V32" s="269">
        <f t="shared" si="1"/>
        <v>0</v>
      </c>
    </row>
    <row r="33" spans="1:22" x14ac:dyDescent="0.45">
      <c r="A33" s="272"/>
      <c r="B33" s="270"/>
      <c r="C33" s="255"/>
      <c r="D33" s="256"/>
      <c r="E33" s="257"/>
      <c r="F33" s="258"/>
      <c r="G33" s="259"/>
      <c r="H33" s="260"/>
      <c r="I33" s="261"/>
      <c r="J33" s="262"/>
      <c r="K33" s="261"/>
      <c r="L33" s="262"/>
      <c r="M33" s="263"/>
      <c r="N33" s="264"/>
      <c r="O33" s="265"/>
      <c r="P33" s="266"/>
      <c r="Q33" s="265"/>
      <c r="R33" s="266"/>
      <c r="S33" s="267"/>
      <c r="T33" s="268"/>
      <c r="U33" s="267"/>
      <c r="V33" s="269">
        <f t="shared" si="1"/>
        <v>0</v>
      </c>
    </row>
    <row r="34" spans="1:22" x14ac:dyDescent="0.45">
      <c r="A34" s="272"/>
      <c r="B34" s="270"/>
      <c r="C34" s="255"/>
      <c r="D34" s="256"/>
      <c r="E34" s="257"/>
      <c r="F34" s="258"/>
      <c r="G34" s="259"/>
      <c r="H34" s="260"/>
      <c r="I34" s="261"/>
      <c r="J34" s="262"/>
      <c r="K34" s="261"/>
      <c r="L34" s="262"/>
      <c r="M34" s="263"/>
      <c r="N34" s="264"/>
      <c r="O34" s="265"/>
      <c r="P34" s="266"/>
      <c r="Q34" s="265"/>
      <c r="R34" s="266"/>
      <c r="S34" s="267"/>
      <c r="T34" s="268"/>
      <c r="U34" s="267"/>
      <c r="V34" s="269">
        <f t="shared" si="1"/>
        <v>0</v>
      </c>
    </row>
    <row r="35" spans="1:22" x14ac:dyDescent="0.45">
      <c r="A35" s="272"/>
      <c r="B35" s="270"/>
      <c r="C35" s="255"/>
      <c r="D35" s="256"/>
      <c r="E35" s="257"/>
      <c r="F35" s="258"/>
      <c r="G35" s="259"/>
      <c r="H35" s="260"/>
      <c r="I35" s="261"/>
      <c r="J35" s="262"/>
      <c r="K35" s="261"/>
      <c r="L35" s="262"/>
      <c r="M35" s="263"/>
      <c r="N35" s="264"/>
      <c r="O35" s="265"/>
      <c r="P35" s="266"/>
      <c r="Q35" s="265"/>
      <c r="R35" s="266"/>
      <c r="S35" s="267"/>
      <c r="T35" s="268"/>
      <c r="U35" s="267"/>
      <c r="V35" s="269">
        <f t="shared" si="1"/>
        <v>0</v>
      </c>
    </row>
    <row r="36" spans="1:22" ht="16.5" thickBot="1" x14ac:dyDescent="0.5">
      <c r="A36" s="283"/>
      <c r="B36" s="284"/>
      <c r="C36" s="285"/>
      <c r="D36" s="286"/>
      <c r="E36" s="287"/>
      <c r="F36" s="288"/>
      <c r="G36" s="289"/>
      <c r="H36" s="290"/>
      <c r="I36" s="291"/>
      <c r="J36" s="292"/>
      <c r="K36" s="291"/>
      <c r="L36" s="292"/>
      <c r="M36" s="293"/>
      <c r="N36" s="294"/>
      <c r="O36" s="295"/>
      <c r="P36" s="296"/>
      <c r="Q36" s="295"/>
      <c r="R36" s="296"/>
      <c r="S36" s="297"/>
      <c r="T36" s="298"/>
      <c r="U36" s="297"/>
      <c r="V36" s="299">
        <f t="shared" si="1"/>
        <v>0</v>
      </c>
    </row>
  </sheetData>
  <sortState xmlns:xlrd2="http://schemas.microsoft.com/office/spreadsheetml/2017/richdata2" ref="A6:X19">
    <sortCondition ref="B6:B19"/>
  </sortState>
  <mergeCells count="24">
    <mergeCell ref="V2:V4"/>
    <mergeCell ref="F1:G1"/>
    <mergeCell ref="F2:G3"/>
    <mergeCell ref="H3:I3"/>
    <mergeCell ref="J3:K3"/>
    <mergeCell ref="H2:M2"/>
    <mergeCell ref="N3:O3"/>
    <mergeCell ref="P3:Q3"/>
    <mergeCell ref="R3:S3"/>
    <mergeCell ref="N2:S2"/>
    <mergeCell ref="H1:I1"/>
    <mergeCell ref="J1:K1"/>
    <mergeCell ref="L1:M1"/>
    <mergeCell ref="L3:M3"/>
    <mergeCell ref="N1:O1"/>
    <mergeCell ref="P1:Q1"/>
    <mergeCell ref="R1:S1"/>
    <mergeCell ref="T2:U2"/>
    <mergeCell ref="A1:E1"/>
    <mergeCell ref="A2:A4"/>
    <mergeCell ref="B2:B4"/>
    <mergeCell ref="C2:C4"/>
    <mergeCell ref="D2:D4"/>
    <mergeCell ref="E2:E4"/>
  </mergeCells>
  <phoneticPr fontId="5" type="noConversion"/>
  <conditionalFormatting sqref="R4 A2:E3 F4:O4 N2:N3">
    <cfRule type="cellIs" dxfId="27" priority="26" operator="equal">
      <formula>0</formula>
    </cfRule>
  </conditionalFormatting>
  <conditionalFormatting sqref="P4:Q4">
    <cfRule type="cellIs" dxfId="26" priority="12" operator="equal">
      <formula>0</formula>
    </cfRule>
  </conditionalFormatting>
  <conditionalFormatting sqref="R1 F1 H1 J1 L1 N1">
    <cfRule type="cellIs" dxfId="25" priority="3" operator="equal">
      <formula>0</formula>
    </cfRule>
  </conditionalFormatting>
  <conditionalFormatting sqref="P1">
    <cfRule type="cellIs" dxfId="24" priority="2" operator="equal">
      <formula>0</formula>
    </cfRule>
  </conditionalFormatting>
  <conditionalFormatting sqref="S4:U4">
    <cfRule type="cellIs" dxfId="23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"/>
  <sheetViews>
    <sheetView showGridLines="0" workbookViewId="0">
      <selection activeCell="E18" sqref="E18"/>
    </sheetView>
  </sheetViews>
  <sheetFormatPr defaultColWidth="9" defaultRowHeight="15" customHeight="1" x14ac:dyDescent="0.45"/>
  <cols>
    <col min="1" max="4" width="9" style="305"/>
    <col min="5" max="5" width="13.75" style="305" customWidth="1"/>
    <col min="6" max="6" width="12.08203125" style="305" customWidth="1"/>
    <col min="7" max="7" width="11.9140625" style="305" customWidth="1"/>
    <col min="8" max="8" width="9" style="305"/>
    <col min="9" max="9" width="11.25" style="305" customWidth="1"/>
    <col min="10" max="10" width="9" style="305"/>
    <col min="11" max="11" width="12.4140625" style="305" customWidth="1"/>
    <col min="12" max="13" width="11.25" style="305" customWidth="1"/>
    <col min="14" max="14" width="12.6640625" style="305" customWidth="1"/>
    <col min="15" max="15" width="12.4140625" style="305" customWidth="1"/>
    <col min="16" max="16384" width="9" style="305"/>
  </cols>
  <sheetData>
    <row r="1" spans="1:16" ht="15" customHeight="1" thickBot="1" x14ac:dyDescent="0.5">
      <c r="A1" s="300" t="s">
        <v>85</v>
      </c>
      <c r="B1" s="301"/>
      <c r="C1" s="301"/>
      <c r="D1" s="301"/>
      <c r="E1" s="301"/>
      <c r="F1" s="213">
        <v>0.45</v>
      </c>
      <c r="G1" s="213"/>
      <c r="H1" s="213">
        <v>0.2</v>
      </c>
      <c r="I1" s="213"/>
      <c r="J1" s="302">
        <v>0.2</v>
      </c>
      <c r="K1" s="303"/>
      <c r="L1" s="302">
        <v>0.15</v>
      </c>
      <c r="M1" s="304"/>
    </row>
    <row r="2" spans="1:16" ht="15" customHeight="1" x14ac:dyDescent="0.45">
      <c r="A2" s="306" t="s">
        <v>0</v>
      </c>
      <c r="B2" s="307" t="s">
        <v>1</v>
      </c>
      <c r="C2" s="307" t="s">
        <v>2</v>
      </c>
      <c r="D2" s="308" t="s">
        <v>3</v>
      </c>
      <c r="E2" s="308" t="s">
        <v>57</v>
      </c>
      <c r="F2" s="309" t="s">
        <v>6</v>
      </c>
      <c r="G2" s="309"/>
      <c r="H2" s="229" t="s">
        <v>4</v>
      </c>
      <c r="I2" s="229"/>
      <c r="J2" s="229"/>
      <c r="K2" s="229"/>
      <c r="L2" s="229"/>
      <c r="M2" s="310"/>
      <c r="N2" s="311" t="s">
        <v>22</v>
      </c>
      <c r="O2" s="312"/>
      <c r="P2" s="313" t="s">
        <v>12</v>
      </c>
    </row>
    <row r="3" spans="1:16" ht="15" customHeight="1" x14ac:dyDescent="0.45">
      <c r="A3" s="306"/>
      <c r="B3" s="307"/>
      <c r="C3" s="307"/>
      <c r="D3" s="308"/>
      <c r="E3" s="308"/>
      <c r="F3" s="309"/>
      <c r="G3" s="309"/>
      <c r="H3" s="229" t="s">
        <v>58</v>
      </c>
      <c r="I3" s="229"/>
      <c r="J3" s="229" t="s">
        <v>60</v>
      </c>
      <c r="K3" s="229"/>
      <c r="L3" s="229" t="s">
        <v>18</v>
      </c>
      <c r="M3" s="310"/>
      <c r="N3" s="314" t="s">
        <v>20</v>
      </c>
      <c r="O3" s="315" t="s">
        <v>21</v>
      </c>
      <c r="P3" s="316"/>
    </row>
    <row r="4" spans="1:16" ht="28.5" customHeight="1" x14ac:dyDescent="0.45">
      <c r="A4" s="306"/>
      <c r="B4" s="307"/>
      <c r="C4" s="307"/>
      <c r="D4" s="308"/>
      <c r="E4" s="308"/>
      <c r="F4" s="246" t="s">
        <v>7</v>
      </c>
      <c r="G4" s="246" t="s">
        <v>65</v>
      </c>
      <c r="H4" s="246" t="s">
        <v>59</v>
      </c>
      <c r="I4" s="246" t="s">
        <v>65</v>
      </c>
      <c r="J4" s="247" t="s">
        <v>61</v>
      </c>
      <c r="K4" s="247" t="s">
        <v>65</v>
      </c>
      <c r="L4" s="248" t="s">
        <v>15</v>
      </c>
      <c r="M4" s="317" t="s">
        <v>65</v>
      </c>
      <c r="N4" s="318" t="s">
        <v>62</v>
      </c>
      <c r="O4" s="319" t="s">
        <v>63</v>
      </c>
      <c r="P4" s="316"/>
    </row>
    <row r="5" spans="1:16" ht="15" customHeight="1" x14ac:dyDescent="0.45">
      <c r="A5" s="320"/>
      <c r="B5" s="321"/>
      <c r="C5" s="321"/>
      <c r="D5" s="321"/>
      <c r="E5" s="321"/>
      <c r="F5" s="321" t="e">
        <f>E5/D5</f>
        <v>#DIV/0!</v>
      </c>
      <c r="G5" s="321"/>
      <c r="H5" s="322"/>
      <c r="I5" s="322">
        <f>H5*20%</f>
        <v>0</v>
      </c>
      <c r="J5" s="322"/>
      <c r="K5" s="322">
        <f>J5*20%</f>
        <v>0</v>
      </c>
      <c r="L5" s="322"/>
      <c r="M5" s="323">
        <f>L5*15%</f>
        <v>0</v>
      </c>
      <c r="N5" s="324"/>
      <c r="O5" s="322"/>
      <c r="P5" s="325">
        <f>G5+I5+K5+M5+N5+O5</f>
        <v>0</v>
      </c>
    </row>
    <row r="6" spans="1:16" ht="15" customHeight="1" x14ac:dyDescent="0.45">
      <c r="A6" s="320"/>
      <c r="B6" s="321"/>
      <c r="C6" s="321"/>
      <c r="D6" s="321"/>
      <c r="E6" s="321"/>
      <c r="F6" s="321" t="e">
        <f t="shared" ref="F6:F13" si="0">E6/D6</f>
        <v>#DIV/0!</v>
      </c>
      <c r="G6" s="321"/>
      <c r="H6" s="322"/>
      <c r="I6" s="322">
        <f t="shared" ref="I6:I13" si="1">H6*20%</f>
        <v>0</v>
      </c>
      <c r="J6" s="322"/>
      <c r="K6" s="322">
        <f t="shared" ref="K6:K13" si="2">J6*20%</f>
        <v>0</v>
      </c>
      <c r="L6" s="322"/>
      <c r="M6" s="323">
        <f t="shared" ref="M6:M13" si="3">L6*15%</f>
        <v>0</v>
      </c>
      <c r="N6" s="324"/>
      <c r="O6" s="322"/>
      <c r="P6" s="325">
        <f t="shared" ref="P6:P13" si="4">G6+I6+K6+M6+N6+O6</f>
        <v>0</v>
      </c>
    </row>
    <row r="7" spans="1:16" ht="15" customHeight="1" x14ac:dyDescent="0.45">
      <c r="A7" s="320"/>
      <c r="B7" s="321"/>
      <c r="C7" s="321"/>
      <c r="D7" s="321"/>
      <c r="E7" s="321"/>
      <c r="F7" s="321" t="e">
        <f t="shared" si="0"/>
        <v>#DIV/0!</v>
      </c>
      <c r="G7" s="321"/>
      <c r="H7" s="322"/>
      <c r="I7" s="322">
        <f t="shared" si="1"/>
        <v>0</v>
      </c>
      <c r="J7" s="322"/>
      <c r="K7" s="322">
        <f t="shared" si="2"/>
        <v>0</v>
      </c>
      <c r="L7" s="322"/>
      <c r="M7" s="323">
        <f t="shared" si="3"/>
        <v>0</v>
      </c>
      <c r="N7" s="324"/>
      <c r="O7" s="322"/>
      <c r="P7" s="325">
        <f t="shared" si="4"/>
        <v>0</v>
      </c>
    </row>
    <row r="8" spans="1:16" ht="15" customHeight="1" x14ac:dyDescent="0.45">
      <c r="A8" s="320"/>
      <c r="B8" s="321"/>
      <c r="C8" s="321"/>
      <c r="D8" s="321"/>
      <c r="E8" s="321"/>
      <c r="F8" s="321" t="e">
        <f t="shared" si="0"/>
        <v>#DIV/0!</v>
      </c>
      <c r="G8" s="321"/>
      <c r="H8" s="322"/>
      <c r="I8" s="322">
        <f t="shared" si="1"/>
        <v>0</v>
      </c>
      <c r="J8" s="322"/>
      <c r="K8" s="322">
        <f t="shared" si="2"/>
        <v>0</v>
      </c>
      <c r="L8" s="322"/>
      <c r="M8" s="323">
        <f t="shared" si="3"/>
        <v>0</v>
      </c>
      <c r="N8" s="324"/>
      <c r="O8" s="322"/>
      <c r="P8" s="325">
        <f t="shared" si="4"/>
        <v>0</v>
      </c>
    </row>
    <row r="9" spans="1:16" ht="15" customHeight="1" x14ac:dyDescent="0.45">
      <c r="A9" s="320"/>
      <c r="B9" s="321"/>
      <c r="C9" s="321"/>
      <c r="D9" s="321"/>
      <c r="E9" s="321"/>
      <c r="F9" s="321" t="e">
        <f t="shared" si="0"/>
        <v>#DIV/0!</v>
      </c>
      <c r="G9" s="321"/>
      <c r="H9" s="322"/>
      <c r="I9" s="322">
        <f t="shared" si="1"/>
        <v>0</v>
      </c>
      <c r="J9" s="322"/>
      <c r="K9" s="322">
        <f t="shared" si="2"/>
        <v>0</v>
      </c>
      <c r="L9" s="322"/>
      <c r="M9" s="323">
        <f t="shared" si="3"/>
        <v>0</v>
      </c>
      <c r="N9" s="324"/>
      <c r="O9" s="322"/>
      <c r="P9" s="325">
        <f t="shared" si="4"/>
        <v>0</v>
      </c>
    </row>
    <row r="10" spans="1:16" ht="15" customHeight="1" x14ac:dyDescent="0.45">
      <c r="A10" s="320"/>
      <c r="B10" s="321"/>
      <c r="C10" s="321"/>
      <c r="D10" s="321"/>
      <c r="E10" s="321"/>
      <c r="F10" s="321" t="e">
        <f t="shared" si="0"/>
        <v>#DIV/0!</v>
      </c>
      <c r="G10" s="321"/>
      <c r="H10" s="322"/>
      <c r="I10" s="322">
        <f t="shared" si="1"/>
        <v>0</v>
      </c>
      <c r="J10" s="322"/>
      <c r="K10" s="322">
        <f t="shared" si="2"/>
        <v>0</v>
      </c>
      <c r="L10" s="322"/>
      <c r="M10" s="323">
        <f t="shared" si="3"/>
        <v>0</v>
      </c>
      <c r="N10" s="324"/>
      <c r="O10" s="322"/>
      <c r="P10" s="325">
        <f t="shared" si="4"/>
        <v>0</v>
      </c>
    </row>
    <row r="11" spans="1:16" ht="15" customHeight="1" x14ac:dyDescent="0.45">
      <c r="A11" s="320"/>
      <c r="B11" s="321"/>
      <c r="C11" s="321"/>
      <c r="D11" s="321"/>
      <c r="E11" s="321"/>
      <c r="F11" s="321" t="e">
        <f t="shared" si="0"/>
        <v>#DIV/0!</v>
      </c>
      <c r="G11" s="321"/>
      <c r="H11" s="322"/>
      <c r="I11" s="322">
        <f t="shared" si="1"/>
        <v>0</v>
      </c>
      <c r="J11" s="322"/>
      <c r="K11" s="322">
        <f t="shared" si="2"/>
        <v>0</v>
      </c>
      <c r="L11" s="322"/>
      <c r="M11" s="323">
        <f t="shared" si="3"/>
        <v>0</v>
      </c>
      <c r="N11" s="324"/>
      <c r="O11" s="322"/>
      <c r="P11" s="325">
        <f t="shared" si="4"/>
        <v>0</v>
      </c>
    </row>
    <row r="12" spans="1:16" ht="15" customHeight="1" x14ac:dyDescent="0.45">
      <c r="A12" s="320"/>
      <c r="B12" s="321"/>
      <c r="C12" s="321"/>
      <c r="D12" s="321"/>
      <c r="E12" s="321"/>
      <c r="F12" s="321" t="e">
        <f t="shared" si="0"/>
        <v>#DIV/0!</v>
      </c>
      <c r="G12" s="321"/>
      <c r="H12" s="322"/>
      <c r="I12" s="322">
        <f t="shared" si="1"/>
        <v>0</v>
      </c>
      <c r="J12" s="322"/>
      <c r="K12" s="322">
        <f t="shared" si="2"/>
        <v>0</v>
      </c>
      <c r="L12" s="322"/>
      <c r="M12" s="323">
        <f t="shared" si="3"/>
        <v>0</v>
      </c>
      <c r="N12" s="324"/>
      <c r="O12" s="322"/>
      <c r="P12" s="325">
        <f t="shared" si="4"/>
        <v>0</v>
      </c>
    </row>
    <row r="13" spans="1:16" ht="15" customHeight="1" thickBot="1" x14ac:dyDescent="0.5">
      <c r="A13" s="326"/>
      <c r="B13" s="327"/>
      <c r="C13" s="327"/>
      <c r="D13" s="327"/>
      <c r="E13" s="327"/>
      <c r="F13" s="327" t="e">
        <f t="shared" si="0"/>
        <v>#DIV/0!</v>
      </c>
      <c r="G13" s="327"/>
      <c r="H13" s="328"/>
      <c r="I13" s="328">
        <f t="shared" si="1"/>
        <v>0</v>
      </c>
      <c r="J13" s="328"/>
      <c r="K13" s="328">
        <f t="shared" si="2"/>
        <v>0</v>
      </c>
      <c r="L13" s="328"/>
      <c r="M13" s="329">
        <f t="shared" si="3"/>
        <v>0</v>
      </c>
      <c r="N13" s="330"/>
      <c r="O13" s="328"/>
      <c r="P13" s="331">
        <f t="shared" si="4"/>
        <v>0</v>
      </c>
    </row>
  </sheetData>
  <mergeCells count="17">
    <mergeCell ref="A1:E1"/>
    <mergeCell ref="F1:G1"/>
    <mergeCell ref="H1:I1"/>
    <mergeCell ref="A2:A4"/>
    <mergeCell ref="B2:B4"/>
    <mergeCell ref="C2:C4"/>
    <mergeCell ref="D2:D4"/>
    <mergeCell ref="E2:E4"/>
    <mergeCell ref="N2:O2"/>
    <mergeCell ref="P2:P4"/>
    <mergeCell ref="J1:K1"/>
    <mergeCell ref="L1:M1"/>
    <mergeCell ref="F2:G3"/>
    <mergeCell ref="H3:I3"/>
    <mergeCell ref="J3:K3"/>
    <mergeCell ref="L3:M3"/>
    <mergeCell ref="H2:M2"/>
  </mergeCells>
  <phoneticPr fontId="5" type="noConversion"/>
  <conditionalFormatting sqref="A2:E3 F4:G4">
    <cfRule type="cellIs" dxfId="22" priority="6" operator="equal">
      <formula>0</formula>
    </cfRule>
  </conditionalFormatting>
  <conditionalFormatting sqref="F1 H1">
    <cfRule type="cellIs" dxfId="21" priority="5" operator="equal">
      <formula>0</formula>
    </cfRule>
  </conditionalFormatting>
  <conditionalFormatting sqref="L4 H4:I4 H2:H3">
    <cfRule type="cellIs" dxfId="20" priority="4" operator="equal">
      <formula>0</formula>
    </cfRule>
  </conditionalFormatting>
  <conditionalFormatting sqref="J4:K4">
    <cfRule type="cellIs" dxfId="19" priority="3" operator="equal">
      <formula>0</formula>
    </cfRule>
  </conditionalFormatting>
  <conditionalFormatting sqref="M4">
    <cfRule type="cellIs" dxfId="18" priority="2" operator="equal">
      <formula>0</formula>
    </cfRule>
  </conditionalFormatting>
  <conditionalFormatting sqref="N4:O4">
    <cfRule type="cellIs" dxfId="17" priority="1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6"/>
  <sheetViews>
    <sheetView showGridLines="0" workbookViewId="0">
      <selection sqref="A1:XFD1048576"/>
    </sheetView>
  </sheetViews>
  <sheetFormatPr defaultRowHeight="16" x14ac:dyDescent="0.45"/>
  <cols>
    <col min="1" max="1" width="18.33203125" style="305" customWidth="1"/>
    <col min="2" max="2" width="8.75" style="305" customWidth="1"/>
    <col min="3" max="3" width="8.6640625" style="305"/>
    <col min="4" max="4" width="9.9140625" style="305" customWidth="1"/>
    <col min="5" max="5" width="8.6640625" style="305" customWidth="1"/>
    <col min="6" max="6" width="12" style="305" customWidth="1"/>
    <col min="7" max="7" width="8.6640625" style="305"/>
    <col min="8" max="8" width="12.4140625" style="305" customWidth="1"/>
    <col min="9" max="11" width="8.6640625" style="305"/>
    <col min="12" max="12" width="12" style="305" customWidth="1"/>
    <col min="13" max="13" width="8.6640625" style="305"/>
    <col min="14" max="14" width="10.25" style="305" customWidth="1"/>
    <col min="15" max="17" width="8.6640625" style="305"/>
    <col min="18" max="18" width="12.75" style="305" customWidth="1"/>
    <col min="19" max="19" width="12.08203125" style="305" customWidth="1"/>
    <col min="20" max="20" width="14.6640625" style="305" customWidth="1"/>
    <col min="21" max="21" width="11.25" style="305" customWidth="1"/>
    <col min="22" max="16384" width="8.6640625" style="305"/>
  </cols>
  <sheetData>
    <row r="1" spans="1:22" ht="21" customHeight="1" thickBot="1" x14ac:dyDescent="0.5">
      <c r="A1" s="332" t="s">
        <v>86</v>
      </c>
      <c r="B1" s="333"/>
      <c r="C1" s="333"/>
      <c r="D1" s="333"/>
      <c r="E1" s="334"/>
      <c r="F1" s="207">
        <v>0.15</v>
      </c>
      <c r="G1" s="208"/>
      <c r="H1" s="207">
        <v>0.1</v>
      </c>
      <c r="I1" s="209"/>
      <c r="J1" s="210">
        <v>0.1</v>
      </c>
      <c r="K1" s="209"/>
      <c r="L1" s="210">
        <v>0.1</v>
      </c>
      <c r="M1" s="211"/>
      <c r="N1" s="212">
        <v>0.1</v>
      </c>
      <c r="O1" s="213"/>
      <c r="P1" s="213">
        <v>0.1</v>
      </c>
      <c r="Q1" s="213"/>
      <c r="R1" s="335">
        <v>0.08</v>
      </c>
      <c r="S1" s="336">
        <v>0.08</v>
      </c>
      <c r="T1" s="336">
        <v>0.09</v>
      </c>
      <c r="U1" s="337">
        <v>0.1</v>
      </c>
      <c r="V1" s="217"/>
    </row>
    <row r="2" spans="1:22" ht="15" customHeight="1" x14ac:dyDescent="0.45">
      <c r="A2" s="338" t="s">
        <v>0</v>
      </c>
      <c r="B2" s="339" t="s">
        <v>1</v>
      </c>
      <c r="C2" s="340" t="s">
        <v>3</v>
      </c>
      <c r="D2" s="341" t="s">
        <v>11</v>
      </c>
      <c r="E2" s="342" t="s">
        <v>68</v>
      </c>
      <c r="F2" s="223" t="s">
        <v>6</v>
      </c>
      <c r="G2" s="224"/>
      <c r="H2" s="225" t="s">
        <v>5</v>
      </c>
      <c r="I2" s="226"/>
      <c r="J2" s="226"/>
      <c r="K2" s="226"/>
      <c r="L2" s="226"/>
      <c r="M2" s="227"/>
      <c r="N2" s="228" t="s">
        <v>4</v>
      </c>
      <c r="O2" s="229"/>
      <c r="P2" s="229"/>
      <c r="Q2" s="229"/>
      <c r="R2" s="231" t="s">
        <v>72</v>
      </c>
      <c r="S2" s="312"/>
      <c r="T2" s="312"/>
      <c r="U2" s="232"/>
      <c r="V2" s="233" t="s">
        <v>12</v>
      </c>
    </row>
    <row r="3" spans="1:22" ht="30" customHeight="1" x14ac:dyDescent="0.45">
      <c r="A3" s="219"/>
      <c r="B3" s="220"/>
      <c r="C3" s="221"/>
      <c r="D3" s="222"/>
      <c r="E3" s="343"/>
      <c r="F3" s="234"/>
      <c r="G3" s="235"/>
      <c r="H3" s="225" t="s">
        <v>8</v>
      </c>
      <c r="I3" s="236"/>
      <c r="J3" s="237" t="s">
        <v>13</v>
      </c>
      <c r="K3" s="236"/>
      <c r="L3" s="237" t="s">
        <v>67</v>
      </c>
      <c r="M3" s="227"/>
      <c r="N3" s="228" t="s">
        <v>16</v>
      </c>
      <c r="O3" s="229"/>
      <c r="P3" s="229" t="s">
        <v>17</v>
      </c>
      <c r="Q3" s="229"/>
      <c r="R3" s="344" t="s">
        <v>69</v>
      </c>
      <c r="S3" s="229"/>
      <c r="T3" s="315" t="s">
        <v>74</v>
      </c>
      <c r="U3" s="239" t="s">
        <v>76</v>
      </c>
      <c r="V3" s="240"/>
    </row>
    <row r="4" spans="1:22" ht="48" x14ac:dyDescent="0.45">
      <c r="A4" s="345"/>
      <c r="B4" s="346"/>
      <c r="C4" s="347"/>
      <c r="D4" s="348"/>
      <c r="E4" s="349"/>
      <c r="F4" s="241" t="s">
        <v>66</v>
      </c>
      <c r="G4" s="242" t="s">
        <v>64</v>
      </c>
      <c r="H4" s="241" t="s">
        <v>8</v>
      </c>
      <c r="I4" s="243" t="s">
        <v>64</v>
      </c>
      <c r="J4" s="243" t="s">
        <v>9</v>
      </c>
      <c r="K4" s="243" t="s">
        <v>64</v>
      </c>
      <c r="L4" s="243" t="s">
        <v>10</v>
      </c>
      <c r="M4" s="244" t="s">
        <v>64</v>
      </c>
      <c r="N4" s="245" t="s">
        <v>14</v>
      </c>
      <c r="O4" s="246" t="s">
        <v>64</v>
      </c>
      <c r="P4" s="247" t="s">
        <v>19</v>
      </c>
      <c r="Q4" s="247" t="s">
        <v>64</v>
      </c>
      <c r="R4" s="250" t="s">
        <v>71</v>
      </c>
      <c r="S4" s="319" t="s">
        <v>73</v>
      </c>
      <c r="T4" s="319" t="s">
        <v>75</v>
      </c>
      <c r="U4" s="251" t="s">
        <v>77</v>
      </c>
      <c r="V4" s="252"/>
    </row>
    <row r="5" spans="1:22" x14ac:dyDescent="0.45">
      <c r="A5" s="253"/>
      <c r="B5" s="254"/>
      <c r="C5" s="256"/>
      <c r="D5" s="257"/>
      <c r="E5" s="350"/>
      <c r="F5" s="258" t="e">
        <f>D5/E5/C5</f>
        <v>#DIV/0!</v>
      </c>
      <c r="G5" s="259" t="e">
        <f>F5*25%</f>
        <v>#DIV/0!</v>
      </c>
      <c r="H5" s="260"/>
      <c r="I5" s="261"/>
      <c r="J5" s="262"/>
      <c r="K5" s="261"/>
      <c r="L5" s="262"/>
      <c r="M5" s="263"/>
      <c r="N5" s="264"/>
      <c r="O5" s="265"/>
      <c r="P5" s="266"/>
      <c r="Q5" s="265"/>
      <c r="R5" s="268"/>
      <c r="S5" s="351"/>
      <c r="T5" s="351"/>
      <c r="U5" s="267"/>
      <c r="V5" s="269" t="e">
        <f>G5+I5+K5+M5+O5+Q5+R5+S5+T5+U5</f>
        <v>#DIV/0!</v>
      </c>
    </row>
    <row r="6" spans="1:22" x14ac:dyDescent="0.45">
      <c r="A6" s="253"/>
      <c r="B6" s="254"/>
      <c r="C6" s="256"/>
      <c r="D6" s="257"/>
      <c r="E6" s="350"/>
      <c r="F6" s="258" t="e">
        <f t="shared" ref="F6:F7" si="0">D6/E6/C6</f>
        <v>#DIV/0!</v>
      </c>
      <c r="G6" s="259"/>
      <c r="H6" s="260"/>
      <c r="I6" s="261"/>
      <c r="J6" s="262"/>
      <c r="K6" s="261"/>
      <c r="L6" s="262"/>
      <c r="M6" s="263"/>
      <c r="N6" s="264"/>
      <c r="O6" s="265"/>
      <c r="P6" s="266"/>
      <c r="Q6" s="265"/>
      <c r="R6" s="268"/>
      <c r="S6" s="351"/>
      <c r="T6" s="351"/>
      <c r="U6" s="267"/>
      <c r="V6" s="269">
        <f t="shared" ref="V6:V7" si="1">G6+I6+K6+M6+O6+Q6+R6+S6+T6+U6</f>
        <v>0</v>
      </c>
    </row>
    <row r="7" spans="1:22" ht="16.5" thickBot="1" x14ac:dyDescent="0.5">
      <c r="A7" s="283"/>
      <c r="B7" s="352"/>
      <c r="C7" s="286"/>
      <c r="D7" s="287"/>
      <c r="E7" s="353"/>
      <c r="F7" s="288" t="e">
        <f t="shared" si="0"/>
        <v>#DIV/0!</v>
      </c>
      <c r="G7" s="289"/>
      <c r="H7" s="290"/>
      <c r="I7" s="291"/>
      <c r="J7" s="292"/>
      <c r="K7" s="291"/>
      <c r="L7" s="292"/>
      <c r="M7" s="293"/>
      <c r="N7" s="294"/>
      <c r="O7" s="295"/>
      <c r="P7" s="296"/>
      <c r="Q7" s="295"/>
      <c r="R7" s="298"/>
      <c r="S7" s="354"/>
      <c r="T7" s="354"/>
      <c r="U7" s="297"/>
      <c r="V7" s="299">
        <f t="shared" si="1"/>
        <v>0</v>
      </c>
    </row>
    <row r="10" spans="1:22" ht="16.5" thickBot="1" x14ac:dyDescent="0.5"/>
    <row r="11" spans="1:22" x14ac:dyDescent="0.45">
      <c r="A11" s="332" t="s">
        <v>86</v>
      </c>
      <c r="B11" s="333"/>
      <c r="C11" s="333"/>
      <c r="D11" s="333"/>
      <c r="E11" s="334"/>
      <c r="F11" s="207">
        <v>0.72</v>
      </c>
      <c r="G11" s="208"/>
      <c r="H11" s="355">
        <v>0.28000000000000003</v>
      </c>
      <c r="I11" s="356"/>
      <c r="J11" s="356"/>
      <c r="K11" s="356"/>
      <c r="L11" s="357"/>
      <c r="M11" s="358" t="s">
        <v>179</v>
      </c>
      <c r="N11" s="359"/>
      <c r="O11" s="359"/>
      <c r="P11" s="359"/>
      <c r="Q11" s="359"/>
      <c r="R11" s="216"/>
      <c r="S11" s="216"/>
      <c r="T11" s="216"/>
      <c r="U11" s="216"/>
      <c r="V11" s="360"/>
    </row>
    <row r="12" spans="1:22" ht="15" customHeight="1" x14ac:dyDescent="0.45">
      <c r="A12" s="338" t="s">
        <v>0</v>
      </c>
      <c r="B12" s="339" t="s">
        <v>1</v>
      </c>
      <c r="C12" s="340" t="s">
        <v>3</v>
      </c>
      <c r="D12" s="341" t="s">
        <v>175</v>
      </c>
      <c r="E12" s="342" t="s">
        <v>68</v>
      </c>
      <c r="F12" s="309" t="s">
        <v>177</v>
      </c>
      <c r="G12" s="361"/>
      <c r="H12" s="362" t="s">
        <v>178</v>
      </c>
      <c r="I12" s="363"/>
      <c r="J12" s="363"/>
      <c r="K12" s="363"/>
      <c r="L12" s="364" t="s">
        <v>180</v>
      </c>
      <c r="M12" s="365"/>
      <c r="N12" s="366"/>
      <c r="O12" s="366"/>
      <c r="P12" s="366"/>
      <c r="Q12" s="366"/>
      <c r="R12" s="366"/>
      <c r="S12" s="366"/>
      <c r="T12" s="366"/>
      <c r="U12" s="366"/>
      <c r="V12" s="367"/>
    </row>
    <row r="13" spans="1:22" x14ac:dyDescent="0.45">
      <c r="A13" s="219"/>
      <c r="B13" s="220"/>
      <c r="C13" s="221"/>
      <c r="D13" s="222"/>
      <c r="E13" s="343"/>
      <c r="F13" s="309"/>
      <c r="G13" s="361"/>
      <c r="H13" s="344" t="s">
        <v>58</v>
      </c>
      <c r="I13" s="229"/>
      <c r="J13" s="229" t="s">
        <v>60</v>
      </c>
      <c r="K13" s="310"/>
      <c r="L13" s="368" t="s">
        <v>181</v>
      </c>
      <c r="M13" s="365"/>
      <c r="N13" s="366"/>
      <c r="O13" s="366"/>
      <c r="P13" s="366"/>
      <c r="Q13" s="366"/>
      <c r="R13" s="366"/>
      <c r="S13" s="366"/>
      <c r="T13" s="369"/>
      <c r="U13" s="369"/>
      <c r="V13" s="367"/>
    </row>
    <row r="14" spans="1:22" ht="64" x14ac:dyDescent="0.45">
      <c r="A14" s="345"/>
      <c r="B14" s="346"/>
      <c r="C14" s="347"/>
      <c r="D14" s="348"/>
      <c r="E14" s="349"/>
      <c r="F14" s="246" t="s">
        <v>176</v>
      </c>
      <c r="G14" s="370" t="s">
        <v>65</v>
      </c>
      <c r="H14" s="371" t="s">
        <v>59</v>
      </c>
      <c r="I14" s="246" t="s">
        <v>65</v>
      </c>
      <c r="J14" s="247" t="s">
        <v>61</v>
      </c>
      <c r="K14" s="317" t="s">
        <v>65</v>
      </c>
      <c r="L14" s="368"/>
      <c r="M14" s="365"/>
      <c r="N14" s="372"/>
      <c r="O14" s="372"/>
      <c r="P14" s="373"/>
      <c r="Q14" s="373"/>
      <c r="R14" s="374"/>
      <c r="S14" s="374"/>
      <c r="T14" s="374"/>
      <c r="U14" s="374"/>
      <c r="V14" s="367"/>
    </row>
    <row r="15" spans="1:22" ht="16.5" thickBot="1" x14ac:dyDescent="0.5">
      <c r="A15" s="283"/>
      <c r="B15" s="352"/>
      <c r="C15" s="286"/>
      <c r="D15" s="287"/>
      <c r="E15" s="353"/>
      <c r="F15" s="288"/>
      <c r="G15" s="289"/>
      <c r="H15" s="375"/>
      <c r="I15" s="328">
        <f>H15*20%</f>
        <v>0</v>
      </c>
      <c r="J15" s="328"/>
      <c r="K15" s="329">
        <f>J15*20%</f>
        <v>0</v>
      </c>
      <c r="L15" s="376"/>
      <c r="M15" s="377">
        <f>G15+I15+K15-L15</f>
        <v>0</v>
      </c>
      <c r="N15" s="378"/>
      <c r="O15" s="379"/>
      <c r="P15" s="378"/>
      <c r="Q15" s="379"/>
      <c r="R15" s="380"/>
      <c r="S15" s="380"/>
      <c r="T15" s="380"/>
      <c r="U15" s="380"/>
      <c r="V15" s="381"/>
    </row>
    <row r="16" spans="1:22" x14ac:dyDescent="0.45">
      <c r="A16" s="305" t="s">
        <v>174</v>
      </c>
      <c r="H16" s="382"/>
      <c r="I16" s="382"/>
      <c r="J16" s="382"/>
      <c r="K16" s="382"/>
    </row>
  </sheetData>
  <mergeCells count="45">
    <mergeCell ref="R3:S3"/>
    <mergeCell ref="R2:U2"/>
    <mergeCell ref="V2:V4"/>
    <mergeCell ref="H3:I3"/>
    <mergeCell ref="J3:K3"/>
    <mergeCell ref="L3:M3"/>
    <mergeCell ref="N3:O3"/>
    <mergeCell ref="P3:Q3"/>
    <mergeCell ref="P1:Q1"/>
    <mergeCell ref="A2:A4"/>
    <mergeCell ref="B2:B4"/>
    <mergeCell ref="C2:C4"/>
    <mergeCell ref="D2:D4"/>
    <mergeCell ref="F2:G3"/>
    <mergeCell ref="H2:M2"/>
    <mergeCell ref="N2:Q2"/>
    <mergeCell ref="F1:G1"/>
    <mergeCell ref="H1:I1"/>
    <mergeCell ref="J1:K1"/>
    <mergeCell ref="L1:M1"/>
    <mergeCell ref="N1:O1"/>
    <mergeCell ref="A1:E1"/>
    <mergeCell ref="E2:E4"/>
    <mergeCell ref="N11:O11"/>
    <mergeCell ref="P11:Q11"/>
    <mergeCell ref="A12:A14"/>
    <mergeCell ref="B12:B14"/>
    <mergeCell ref="C12:C14"/>
    <mergeCell ref="D12:D14"/>
    <mergeCell ref="E12:E14"/>
    <mergeCell ref="F12:G13"/>
    <mergeCell ref="N12:Q12"/>
    <mergeCell ref="H11:K11"/>
    <mergeCell ref="A11:E11"/>
    <mergeCell ref="F11:G11"/>
    <mergeCell ref="H13:I13"/>
    <mergeCell ref="J13:K13"/>
    <mergeCell ref="H12:K12"/>
    <mergeCell ref="M11:M14"/>
    <mergeCell ref="L13:L14"/>
    <mergeCell ref="R12:U12"/>
    <mergeCell ref="V12:V14"/>
    <mergeCell ref="N13:O13"/>
    <mergeCell ref="P13:Q13"/>
    <mergeCell ref="R13:S13"/>
  </mergeCells>
  <phoneticPr fontId="5" type="noConversion"/>
  <conditionalFormatting sqref="F4:O4 N2:N3 R4:U4 A2:E2 A3:D3 H11 H13">
    <cfRule type="cellIs" dxfId="16" priority="14" operator="equal">
      <formula>0</formula>
    </cfRule>
  </conditionalFormatting>
  <conditionalFormatting sqref="P4:Q4">
    <cfRule type="cellIs" dxfId="15" priority="13" operator="equal">
      <formula>0</formula>
    </cfRule>
  </conditionalFormatting>
  <conditionalFormatting sqref="F1 H1 J1 L1 N1">
    <cfRule type="cellIs" dxfId="14" priority="12" operator="equal">
      <formula>0</formula>
    </cfRule>
  </conditionalFormatting>
  <conditionalFormatting sqref="P1">
    <cfRule type="cellIs" dxfId="13" priority="11" operator="equal">
      <formula>0</formula>
    </cfRule>
  </conditionalFormatting>
  <conditionalFormatting sqref="N14:O14 N12:N13 R14:U14 A12:E12 A13:D13">
    <cfRule type="cellIs" dxfId="12" priority="9" operator="equal">
      <formula>0</formula>
    </cfRule>
  </conditionalFormatting>
  <conditionalFormatting sqref="P14:Q14">
    <cfRule type="cellIs" dxfId="11" priority="8" operator="equal">
      <formula>0</formula>
    </cfRule>
  </conditionalFormatting>
  <conditionalFormatting sqref="F11 N11">
    <cfRule type="cellIs" dxfId="10" priority="7" operator="equal">
      <formula>0</formula>
    </cfRule>
  </conditionalFormatting>
  <conditionalFormatting sqref="P11">
    <cfRule type="cellIs" dxfId="9" priority="6" operator="equal">
      <formula>0</formula>
    </cfRule>
  </conditionalFormatting>
  <conditionalFormatting sqref="J14:K14">
    <cfRule type="cellIs" dxfId="8" priority="2" operator="equal">
      <formula>0</formula>
    </cfRule>
  </conditionalFormatting>
  <conditionalFormatting sqref="F14:G14">
    <cfRule type="cellIs" dxfId="7" priority="4" operator="equal">
      <formula>0</formula>
    </cfRule>
  </conditionalFormatting>
  <conditionalFormatting sqref="H14:I14">
    <cfRule type="cellIs" dxfId="6" priority="3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"/>
  <sheetViews>
    <sheetView showGridLines="0" workbookViewId="0">
      <selection sqref="A1:XFD1048576"/>
    </sheetView>
  </sheetViews>
  <sheetFormatPr defaultRowHeight="16" x14ac:dyDescent="0.45"/>
  <cols>
    <col min="1" max="1" width="13.6640625" style="305" customWidth="1"/>
    <col min="2" max="3" width="8.6640625" style="305"/>
    <col min="4" max="4" width="15.4140625" style="305" customWidth="1"/>
    <col min="5" max="7" width="8.6640625" style="305"/>
    <col min="8" max="9" width="14.08203125" style="305" customWidth="1"/>
    <col min="10" max="10" width="13.75" style="305" customWidth="1"/>
    <col min="11" max="16384" width="8.6640625" style="305"/>
  </cols>
  <sheetData>
    <row r="1" spans="1:11" ht="16.5" thickBot="1" x14ac:dyDescent="0.5">
      <c r="A1" s="332" t="s">
        <v>120</v>
      </c>
      <c r="B1" s="333"/>
      <c r="C1" s="333"/>
      <c r="D1" s="207">
        <v>0.5</v>
      </c>
      <c r="E1" s="208"/>
      <c r="F1" s="207">
        <v>0.25</v>
      </c>
      <c r="G1" s="209"/>
      <c r="H1" s="336">
        <v>0.09</v>
      </c>
      <c r="I1" s="337">
        <v>0.08</v>
      </c>
      <c r="J1" s="337">
        <v>0.08</v>
      </c>
      <c r="K1" s="217"/>
    </row>
    <row r="2" spans="1:11" ht="15" customHeight="1" x14ac:dyDescent="0.45">
      <c r="A2" s="338" t="s">
        <v>0</v>
      </c>
      <c r="B2" s="339" t="s">
        <v>1</v>
      </c>
      <c r="C2" s="340" t="s">
        <v>3</v>
      </c>
      <c r="D2" s="223" t="s">
        <v>87</v>
      </c>
      <c r="E2" s="224"/>
      <c r="F2" s="223" t="s">
        <v>100</v>
      </c>
      <c r="G2" s="224"/>
      <c r="H2" s="312" t="s">
        <v>97</v>
      </c>
      <c r="I2" s="383"/>
      <c r="J2" s="232"/>
      <c r="K2" s="233" t="s">
        <v>12</v>
      </c>
    </row>
    <row r="3" spans="1:11" ht="32" x14ac:dyDescent="0.45">
      <c r="A3" s="219"/>
      <c r="B3" s="220"/>
      <c r="C3" s="221"/>
      <c r="D3" s="234"/>
      <c r="E3" s="235"/>
      <c r="F3" s="234"/>
      <c r="G3" s="235"/>
      <c r="H3" s="315" t="s">
        <v>102</v>
      </c>
      <c r="I3" s="384" t="s">
        <v>98</v>
      </c>
      <c r="J3" s="239" t="s">
        <v>76</v>
      </c>
      <c r="K3" s="240"/>
    </row>
    <row r="4" spans="1:11" ht="48" x14ac:dyDescent="0.45">
      <c r="A4" s="345"/>
      <c r="B4" s="346"/>
      <c r="C4" s="347"/>
      <c r="D4" s="241" t="s">
        <v>89</v>
      </c>
      <c r="E4" s="242" t="s">
        <v>64</v>
      </c>
      <c r="F4" s="241" t="s">
        <v>94</v>
      </c>
      <c r="G4" s="243" t="s">
        <v>64</v>
      </c>
      <c r="H4" s="319" t="s">
        <v>96</v>
      </c>
      <c r="I4" s="385" t="s">
        <v>99</v>
      </c>
      <c r="J4" s="251" t="s">
        <v>77</v>
      </c>
      <c r="K4" s="252"/>
    </row>
    <row r="5" spans="1:11" x14ac:dyDescent="0.45">
      <c r="A5" s="253"/>
      <c r="B5" s="254"/>
      <c r="C5" s="256"/>
      <c r="D5" s="258"/>
      <c r="E5" s="259"/>
      <c r="F5" s="260"/>
      <c r="G5" s="261"/>
      <c r="H5" s="351"/>
      <c r="I5" s="386"/>
      <c r="J5" s="267"/>
      <c r="K5" s="269">
        <f>E5+G5+H5+I5+J5</f>
        <v>0</v>
      </c>
    </row>
    <row r="6" spans="1:11" x14ac:dyDescent="0.45">
      <c r="A6" s="253"/>
      <c r="B6" s="254"/>
      <c r="C6" s="256"/>
      <c r="D6" s="258"/>
      <c r="E6" s="259"/>
      <c r="F6" s="260"/>
      <c r="G6" s="261"/>
      <c r="H6" s="351"/>
      <c r="I6" s="386"/>
      <c r="J6" s="267"/>
      <c r="K6" s="269">
        <f t="shared" ref="K6:K8" si="0">E6+G6+H6+I6+J6</f>
        <v>0</v>
      </c>
    </row>
    <row r="7" spans="1:11" x14ac:dyDescent="0.45">
      <c r="A7" s="253"/>
      <c r="B7" s="254"/>
      <c r="C7" s="256"/>
      <c r="D7" s="258"/>
      <c r="E7" s="259"/>
      <c r="F7" s="260"/>
      <c r="G7" s="261"/>
      <c r="H7" s="387"/>
      <c r="I7" s="388"/>
      <c r="J7" s="389"/>
      <c r="K7" s="269">
        <f t="shared" si="0"/>
        <v>0</v>
      </c>
    </row>
    <row r="8" spans="1:11" ht="16.5" thickBot="1" x14ac:dyDescent="0.5">
      <c r="A8" s="283"/>
      <c r="B8" s="352"/>
      <c r="C8" s="286"/>
      <c r="D8" s="288"/>
      <c r="E8" s="289"/>
      <c r="F8" s="290"/>
      <c r="G8" s="291"/>
      <c r="H8" s="354"/>
      <c r="I8" s="390"/>
      <c r="J8" s="297"/>
      <c r="K8" s="299">
        <f t="shared" si="0"/>
        <v>0</v>
      </c>
    </row>
  </sheetData>
  <mergeCells count="10">
    <mergeCell ref="K2:K4"/>
    <mergeCell ref="A2:A4"/>
    <mergeCell ref="B2:B4"/>
    <mergeCell ref="C2:C4"/>
    <mergeCell ref="D2:E3"/>
    <mergeCell ref="A1:C1"/>
    <mergeCell ref="D1:E1"/>
    <mergeCell ref="F1:G1"/>
    <mergeCell ref="F2:G3"/>
    <mergeCell ref="H2:J2"/>
  </mergeCells>
  <phoneticPr fontId="5" type="noConversion"/>
  <conditionalFormatting sqref="A2:C3 D4:J4">
    <cfRule type="cellIs" dxfId="5" priority="4" operator="equal">
      <formula>0</formula>
    </cfRule>
  </conditionalFormatting>
  <conditionalFormatting sqref="D1 F1"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"/>
  <sheetViews>
    <sheetView showGridLines="0" tabSelected="1" workbookViewId="0">
      <selection activeCell="I7" sqref="I7"/>
    </sheetView>
  </sheetViews>
  <sheetFormatPr defaultRowHeight="16" x14ac:dyDescent="0.45"/>
  <cols>
    <col min="1" max="1" width="11" style="305" customWidth="1"/>
    <col min="2" max="2" width="8.6640625" style="305" customWidth="1"/>
    <col min="3" max="3" width="8.6640625" style="305"/>
    <col min="4" max="4" width="15" style="305" hidden="1" customWidth="1"/>
    <col min="5" max="5" width="0" style="305" hidden="1" customWidth="1"/>
    <col min="6" max="6" width="13.4140625" style="305" hidden="1" customWidth="1"/>
    <col min="7" max="7" width="10.9140625" style="305" hidden="1" customWidth="1"/>
    <col min="8" max="10" width="8.6640625" style="305"/>
    <col min="11" max="11" width="11.25" style="305" customWidth="1"/>
    <col min="12" max="12" width="11" style="305" customWidth="1"/>
    <col min="13" max="13" width="11.33203125" style="305" customWidth="1"/>
    <col min="14" max="14" width="12.25" style="305" customWidth="1"/>
    <col min="15" max="16384" width="8.6640625" style="305"/>
  </cols>
  <sheetData>
    <row r="1" spans="1:15" ht="16.5" thickBot="1" x14ac:dyDescent="0.5">
      <c r="A1" s="332" t="s">
        <v>120</v>
      </c>
      <c r="B1" s="333"/>
      <c r="C1" s="333"/>
      <c r="D1" s="207">
        <v>0.3</v>
      </c>
      <c r="E1" s="208"/>
      <c r="F1" s="207">
        <v>0.25</v>
      </c>
      <c r="G1" s="209"/>
      <c r="H1" s="207">
        <v>0.25</v>
      </c>
      <c r="I1" s="208"/>
      <c r="J1" s="208"/>
      <c r="K1" s="209"/>
      <c r="L1" s="336">
        <v>0.06</v>
      </c>
      <c r="M1" s="337">
        <v>7.0000000000000007E-2</v>
      </c>
      <c r="N1" s="337">
        <v>7.0000000000000007E-2</v>
      </c>
      <c r="O1" s="217"/>
    </row>
    <row r="2" spans="1:15" x14ac:dyDescent="0.45">
      <c r="A2" s="338" t="s">
        <v>0</v>
      </c>
      <c r="B2" s="339" t="s">
        <v>1</v>
      </c>
      <c r="C2" s="340" t="s">
        <v>3</v>
      </c>
      <c r="D2" s="223" t="s">
        <v>121</v>
      </c>
      <c r="E2" s="224"/>
      <c r="F2" s="223" t="s">
        <v>122</v>
      </c>
      <c r="G2" s="224"/>
      <c r="H2" s="223" t="s">
        <v>126</v>
      </c>
      <c r="I2" s="224"/>
      <c r="J2" s="224"/>
      <c r="K2" s="224"/>
      <c r="L2" s="312" t="s">
        <v>97</v>
      </c>
      <c r="M2" s="383"/>
      <c r="N2" s="232"/>
      <c r="O2" s="233" t="s">
        <v>12</v>
      </c>
    </row>
    <row r="3" spans="1:15" ht="48" x14ac:dyDescent="0.45">
      <c r="A3" s="219"/>
      <c r="B3" s="220"/>
      <c r="C3" s="221"/>
      <c r="D3" s="234"/>
      <c r="E3" s="235"/>
      <c r="F3" s="234"/>
      <c r="G3" s="235"/>
      <c r="H3" s="234"/>
      <c r="I3" s="235"/>
      <c r="J3" s="235"/>
      <c r="K3" s="235"/>
      <c r="L3" s="315" t="s">
        <v>128</v>
      </c>
      <c r="M3" s="384" t="s">
        <v>98</v>
      </c>
      <c r="N3" s="239" t="s">
        <v>76</v>
      </c>
      <c r="O3" s="240"/>
    </row>
    <row r="4" spans="1:15" ht="48" x14ac:dyDescent="0.45">
      <c r="A4" s="345"/>
      <c r="B4" s="346"/>
      <c r="C4" s="347"/>
      <c r="D4" s="241" t="s">
        <v>123</v>
      </c>
      <c r="E4" s="242" t="s">
        <v>64</v>
      </c>
      <c r="F4" s="241" t="s">
        <v>127</v>
      </c>
      <c r="G4" s="243" t="s">
        <v>64</v>
      </c>
      <c r="H4" s="241" t="s">
        <v>139</v>
      </c>
      <c r="I4" s="391" t="s">
        <v>134</v>
      </c>
      <c r="J4" s="392" t="s">
        <v>140</v>
      </c>
      <c r="K4" s="243" t="s">
        <v>64</v>
      </c>
      <c r="L4" s="319" t="s">
        <v>96</v>
      </c>
      <c r="M4" s="385" t="s">
        <v>99</v>
      </c>
      <c r="N4" s="251" t="s">
        <v>77</v>
      </c>
      <c r="O4" s="252"/>
    </row>
    <row r="5" spans="1:15" ht="16.5" thickBot="1" x14ac:dyDescent="0.5">
      <c r="A5" s="283"/>
      <c r="B5" s="352"/>
      <c r="C5" s="286"/>
      <c r="D5" s="288"/>
      <c r="E5" s="289"/>
      <c r="F5" s="290"/>
      <c r="G5" s="291"/>
      <c r="H5" s="393"/>
      <c r="I5" s="394"/>
      <c r="J5" s="395"/>
      <c r="K5" s="396"/>
      <c r="L5" s="354"/>
      <c r="M5" s="390"/>
      <c r="N5" s="297"/>
      <c r="O5" s="397">
        <f>E5+G5+L5+M5+N5</f>
        <v>0</v>
      </c>
    </row>
  </sheetData>
  <mergeCells count="12">
    <mergeCell ref="L2:N2"/>
    <mergeCell ref="O2:O4"/>
    <mergeCell ref="A1:C1"/>
    <mergeCell ref="D1:E1"/>
    <mergeCell ref="F1:G1"/>
    <mergeCell ref="A2:A4"/>
    <mergeCell ref="B2:B4"/>
    <mergeCell ref="C2:C4"/>
    <mergeCell ref="D2:E3"/>
    <mergeCell ref="F2:G3"/>
    <mergeCell ref="H1:K1"/>
    <mergeCell ref="H2:K3"/>
  </mergeCells>
  <phoneticPr fontId="5" type="noConversion"/>
  <conditionalFormatting sqref="A2:C3 D4:G4 L4:N4">
    <cfRule type="cellIs" dxfId="3" priority="4" operator="equal">
      <formula>0</formula>
    </cfRule>
  </conditionalFormatting>
  <conditionalFormatting sqref="D1 F1">
    <cfRule type="cellIs" dxfId="2" priority="3" operator="equal">
      <formula>0</formula>
    </cfRule>
  </conditionalFormatting>
  <conditionalFormatting sqref="H4:K4">
    <cfRule type="cellIs" dxfId="1" priority="2" operator="equal">
      <formula>0</formula>
    </cfRule>
  </conditionalFormatting>
  <conditionalFormatting sqref="H1:J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Scoring rules</vt:lpstr>
      <vt:lpstr>Inbound+Email</vt:lpstr>
      <vt:lpstr>RV+JV</vt:lpstr>
      <vt:lpstr>TL</vt:lpstr>
      <vt:lpstr>QA</vt:lpstr>
      <vt:lpstr>SME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Jyoti Sahu1</dc:creator>
  <cp:lastModifiedBy>曾小桃</cp:lastModifiedBy>
  <dcterms:created xsi:type="dcterms:W3CDTF">2017-04-07T02:52:18Z</dcterms:created>
  <dcterms:modified xsi:type="dcterms:W3CDTF">2020-03-30T07:01:36Z</dcterms:modified>
</cp:coreProperties>
</file>