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229C7509-BAA4-4C01-B078-D74BD5DE3EF3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ll region RV Ratio" sheetId="11" r:id="rId1"/>
    <sheet name="Weekly RV Status Update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3" i="11" l="1"/>
  <c r="W26" i="11" l="1"/>
  <c r="Q26" i="11"/>
  <c r="K26" i="11"/>
  <c r="L26" i="11" s="1"/>
  <c r="G26" i="11"/>
  <c r="W25" i="11"/>
  <c r="Q25" i="11"/>
  <c r="K25" i="11"/>
  <c r="G25" i="11"/>
  <c r="L25" i="11" s="1"/>
  <c r="W24" i="11"/>
  <c r="Q24" i="11"/>
  <c r="K24" i="11"/>
  <c r="G24" i="11"/>
  <c r="W23" i="11"/>
  <c r="Q23" i="11"/>
  <c r="K23" i="11"/>
  <c r="G23" i="11"/>
  <c r="W22" i="11"/>
  <c r="Q22" i="11"/>
  <c r="K22" i="11"/>
  <c r="G22" i="11"/>
  <c r="W21" i="11"/>
  <c r="X21" i="11" s="1"/>
  <c r="Q21" i="11"/>
  <c r="L21" i="11"/>
  <c r="K21" i="11"/>
  <c r="G21" i="11"/>
  <c r="W20" i="11"/>
  <c r="Q20" i="11"/>
  <c r="K20" i="11"/>
  <c r="G20" i="11"/>
  <c r="L20" i="11" s="1"/>
  <c r="W18" i="11"/>
  <c r="Q18" i="11"/>
  <c r="K18" i="11"/>
  <c r="G18" i="11"/>
  <c r="W17" i="11"/>
  <c r="Q17" i="11"/>
  <c r="K17" i="11"/>
  <c r="G17" i="11"/>
  <c r="L17" i="11" s="1"/>
  <c r="W16" i="11"/>
  <c r="Q16" i="11"/>
  <c r="K16" i="11"/>
  <c r="G16" i="11"/>
  <c r="W15" i="11"/>
  <c r="Q15" i="11"/>
  <c r="K15" i="11"/>
  <c r="G15" i="11"/>
  <c r="L15" i="11" s="1"/>
  <c r="W12" i="11"/>
  <c r="Q12" i="11"/>
  <c r="R12" i="11" s="1"/>
  <c r="K12" i="11"/>
  <c r="G12" i="11"/>
  <c r="L12" i="11" s="1"/>
  <c r="W11" i="11"/>
  <c r="Q11" i="11"/>
  <c r="K11" i="11"/>
  <c r="G11" i="11"/>
  <c r="W10" i="11"/>
  <c r="X10" i="11" s="1"/>
  <c r="Q10" i="11"/>
  <c r="K10" i="11"/>
  <c r="G10" i="11"/>
  <c r="W9" i="11"/>
  <c r="Q9" i="11"/>
  <c r="K9" i="11"/>
  <c r="G9" i="11"/>
  <c r="W8" i="11"/>
  <c r="X8" i="11" s="1"/>
  <c r="Q8" i="11"/>
  <c r="K8" i="11"/>
  <c r="G8" i="11"/>
  <c r="L8" i="11" s="1"/>
  <c r="W7" i="11"/>
  <c r="Q7" i="11"/>
  <c r="K7" i="11"/>
  <c r="G7" i="11"/>
  <c r="L7" i="11" s="1"/>
  <c r="X12" i="11" l="1"/>
  <c r="X23" i="11"/>
  <c r="L11" i="11"/>
  <c r="L24" i="11"/>
  <c r="R7" i="11"/>
  <c r="R9" i="11"/>
  <c r="L18" i="11"/>
  <c r="X18" i="11"/>
  <c r="X16" i="11"/>
  <c r="L16" i="11"/>
  <c r="L9" i="11"/>
  <c r="X9" i="11"/>
  <c r="R11" i="11"/>
  <c r="X25" i="11"/>
  <c r="X11" i="11"/>
  <c r="X15" i="11"/>
  <c r="L22" i="11"/>
  <c r="X7" i="11"/>
  <c r="L10" i="11"/>
  <c r="X17" i="11"/>
  <c r="X20" i="11"/>
  <c r="R8" i="11"/>
  <c r="R10" i="11"/>
  <c r="X22" i="11"/>
  <c r="X24" i="11"/>
  <c r="L23" i="11"/>
  <c r="X26" i="11"/>
  <c r="Y18" i="11"/>
  <c r="Y22" i="11"/>
  <c r="Y26" i="11"/>
  <c r="Z26" i="11" s="1"/>
  <c r="Y23" i="11"/>
  <c r="R23" i="11"/>
  <c r="R24" i="11"/>
  <c r="Y24" i="11"/>
  <c r="Y15" i="11"/>
  <c r="Z15" i="11" s="1"/>
  <c r="R15" i="11"/>
  <c r="R17" i="11"/>
  <c r="Y17" i="11"/>
  <c r="Z17" i="11" s="1"/>
  <c r="Z18" i="11"/>
  <c r="R20" i="11"/>
  <c r="Y20" i="11"/>
  <c r="Z20" i="11" s="1"/>
  <c r="Y25" i="11"/>
  <c r="Z25" i="11" s="1"/>
  <c r="R25" i="11"/>
  <c r="R21" i="11"/>
  <c r="Y21" i="11"/>
  <c r="Z21" i="11" s="1"/>
  <c r="R16" i="11"/>
  <c r="Y16" i="11"/>
  <c r="Z16" i="11" s="1"/>
  <c r="R18" i="11"/>
  <c r="R22" i="11"/>
  <c r="R26" i="11"/>
  <c r="Z24" i="11" l="1"/>
  <c r="Z23" i="11"/>
  <c r="Z2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6" authorId="0" shapeId="0" xr:uid="{00000000-0006-0000-0000-000001000000}">
      <text>
        <r>
          <rPr>
            <sz val="9"/>
            <color indexed="81"/>
            <rFont val="Calibri"/>
            <family val="2"/>
          </rPr>
          <t>Hardware RV amount/Hardware repair amount</t>
        </r>
      </text>
    </comment>
    <comment ref="P6" authorId="0" shapeId="0" xr:uid="{00000000-0006-0000-0000-000002000000}">
      <text>
        <r>
          <rPr>
            <sz val="9"/>
            <color indexed="81"/>
            <rFont val="Calibri"/>
            <family val="2"/>
          </rPr>
          <t>Upgrade RV amount/Upgrade repair amount</t>
        </r>
      </text>
    </comment>
    <comment ref="T6" authorId="0" shapeId="0" xr:uid="{00000000-0006-0000-0000-000003000000}">
      <text>
        <r>
          <rPr>
            <sz val="9"/>
            <color indexed="81"/>
            <rFont val="Calibri"/>
            <family val="2"/>
          </rPr>
          <t>Hardware RV amount/Hardware repair amount</t>
        </r>
      </text>
    </comment>
    <comment ref="V6" authorId="0" shapeId="0" xr:uid="{00000000-0006-0000-0000-000004000000}">
      <text>
        <r>
          <rPr>
            <sz val="9"/>
            <color indexed="81"/>
            <rFont val="Calibri"/>
            <family val="2"/>
          </rPr>
          <t>Upgrade RV amount/Upgrade repair amount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M5" authorId="0" shapeId="0" xr:uid="{00000000-0006-0000-0100-000001000000}">
      <text>
        <r>
          <rPr>
            <sz val="9"/>
            <color indexed="81"/>
            <rFont val="Calibri"/>
            <family val="2"/>
          </rPr>
          <t>Hardware RV amount/Hardware repair amount</t>
        </r>
      </text>
    </comment>
    <comment ref="O5" authorId="0" shapeId="0" xr:uid="{00000000-0006-0000-0100-000002000000}">
      <text>
        <r>
          <rPr>
            <sz val="9"/>
            <color indexed="81"/>
            <rFont val="Calibri"/>
            <family val="2"/>
          </rPr>
          <t>Upgrade RV amount/Upgrade repair amount</t>
        </r>
      </text>
    </comment>
    <comment ref="S5" authorId="0" shapeId="0" xr:uid="{00000000-0006-0000-0100-000003000000}">
      <text>
        <r>
          <rPr>
            <sz val="9"/>
            <color indexed="81"/>
            <rFont val="Calibri"/>
            <family val="2"/>
          </rPr>
          <t>Hardware RV amount/Hardware repair amount</t>
        </r>
      </text>
    </comment>
    <comment ref="U5" authorId="0" shapeId="0" xr:uid="{00000000-0006-0000-0100-000004000000}">
      <text>
        <r>
          <rPr>
            <sz val="9"/>
            <color indexed="81"/>
            <rFont val="Calibri"/>
            <family val="2"/>
          </rPr>
          <t>Upgrade RV amount/Upgrade repair amount</t>
        </r>
      </text>
    </comment>
  </commentList>
</comments>
</file>

<file path=xl/sharedStrings.xml><?xml version="1.0" encoding="utf-8"?>
<sst xmlns="http://schemas.openxmlformats.org/spreadsheetml/2006/main" count="86" uniqueCount="62">
  <si>
    <t>Month</t>
    <phoneticPr fontId="1" type="noConversion"/>
  </si>
  <si>
    <t>MM</t>
    <phoneticPr fontId="1" type="noConversion"/>
  </si>
  <si>
    <t>BD</t>
    <phoneticPr fontId="1" type="noConversion"/>
  </si>
  <si>
    <t>PK</t>
    <phoneticPr fontId="1" type="noConversion"/>
  </si>
  <si>
    <t>LK</t>
    <phoneticPr fontId="1" type="noConversion"/>
  </si>
  <si>
    <t>NP</t>
    <phoneticPr fontId="1" type="noConversion"/>
  </si>
  <si>
    <t>AE</t>
    <phoneticPr fontId="1" type="noConversion"/>
  </si>
  <si>
    <t>KE</t>
    <phoneticPr fontId="1" type="noConversion"/>
  </si>
  <si>
    <t>DZ</t>
    <phoneticPr fontId="1" type="noConversion"/>
  </si>
  <si>
    <t>MA</t>
    <phoneticPr fontId="1" type="noConversion"/>
  </si>
  <si>
    <t>EG</t>
    <phoneticPr fontId="1" type="noConversion"/>
  </si>
  <si>
    <t>ID</t>
    <phoneticPr fontId="1" type="noConversion"/>
  </si>
  <si>
    <t>VN</t>
    <phoneticPr fontId="1" type="noConversion"/>
  </si>
  <si>
    <t>PH</t>
    <phoneticPr fontId="1" type="noConversion"/>
  </si>
  <si>
    <t>TH</t>
    <phoneticPr fontId="1" type="noConversion"/>
  </si>
  <si>
    <t>MY</t>
    <phoneticPr fontId="1" type="noConversion"/>
  </si>
  <si>
    <t>KH</t>
    <phoneticPr fontId="1" type="noConversion"/>
  </si>
  <si>
    <t>TW</t>
    <phoneticPr fontId="1" type="noConversion"/>
  </si>
  <si>
    <t>Region</t>
    <phoneticPr fontId="1" type="noConversion"/>
  </si>
  <si>
    <t>SG</t>
    <phoneticPr fontId="1" type="noConversion"/>
  </si>
  <si>
    <t>Repair amount</t>
    <phoneticPr fontId="1" type="noConversion"/>
  </si>
  <si>
    <t>CSAT</t>
  </si>
  <si>
    <t>Sent by user</t>
    <phoneticPr fontId="1" type="noConversion"/>
  </si>
  <si>
    <t>Non sent by user</t>
    <phoneticPr fontId="1" type="noConversion"/>
  </si>
  <si>
    <t>Total repair amount</t>
    <phoneticPr fontId="1" type="noConversion"/>
  </si>
  <si>
    <t>Non sent by user</t>
    <phoneticPr fontId="1" type="noConversion"/>
  </si>
  <si>
    <t xml:space="preserve">Total RV amount </t>
    <phoneticPr fontId="1" type="noConversion"/>
  </si>
  <si>
    <t>Total RV ratio</t>
    <phoneticPr fontId="1" type="noConversion"/>
  </si>
  <si>
    <t>Total RV ratio</t>
    <phoneticPr fontId="1" type="noConversion"/>
  </si>
  <si>
    <t>Hardware repair</t>
    <phoneticPr fontId="1" type="noConversion"/>
  </si>
  <si>
    <t>Upgrade repair</t>
    <phoneticPr fontId="1" type="noConversion"/>
  </si>
  <si>
    <t>Enquiry</t>
    <phoneticPr fontId="1" type="noConversion"/>
  </si>
  <si>
    <t>Total</t>
    <phoneticPr fontId="1" type="noConversion"/>
  </si>
  <si>
    <t>Total</t>
    <phoneticPr fontId="1" type="noConversion"/>
  </si>
  <si>
    <t>Hardware repair</t>
    <phoneticPr fontId="1" type="noConversion"/>
  </si>
  <si>
    <t>Upgrade repair</t>
    <phoneticPr fontId="1" type="noConversion"/>
  </si>
  <si>
    <t>Hardware repair RV amount</t>
    <phoneticPr fontId="1" type="noConversion"/>
  </si>
  <si>
    <t>Hardware repair RV amount</t>
    <phoneticPr fontId="1" type="noConversion"/>
  </si>
  <si>
    <t>Regions</t>
    <phoneticPr fontId="1" type="noConversion"/>
  </si>
  <si>
    <t>RV Amount &amp; Ratio</t>
    <phoneticPr fontId="1" type="noConversion"/>
  </si>
  <si>
    <t>Upgrade RV ratio</t>
    <phoneticPr fontId="1" type="noConversion"/>
  </si>
  <si>
    <t>Hardware repair RV ratio</t>
    <phoneticPr fontId="1" type="noConversion"/>
  </si>
  <si>
    <t>Total 
RV ratio</t>
    <phoneticPr fontId="1" type="noConversion"/>
  </si>
  <si>
    <t>Upgrade
 RV amount</t>
    <phoneticPr fontId="1" type="noConversion"/>
  </si>
  <si>
    <t>Upgrade 
RV amount</t>
    <phoneticPr fontId="1" type="noConversion"/>
  </si>
  <si>
    <t>Upgrade 
RV ratio</t>
    <phoneticPr fontId="1" type="noConversion"/>
  </si>
  <si>
    <t>Notes: Refer to [All Region RV Ratio] for Ratio target of each RV type</t>
    <phoneticPr fontId="1" type="noConversion"/>
  </si>
  <si>
    <t>Hardware repair RV ratio</t>
    <phoneticPr fontId="1" type="noConversion"/>
  </si>
  <si>
    <t>CSAT</t>
    <phoneticPr fontId="1" type="noConversion"/>
  </si>
  <si>
    <t>As per successful outbound rate</t>
    <phoneticPr fontId="1" type="noConversion"/>
  </si>
  <si>
    <t>Repair amount within 2000
100% RV</t>
    <phoneticPr fontId="1" type="noConversion"/>
  </si>
  <si>
    <t>Repair amount 
2001-4500
Around 1000 samples/month</t>
    <phoneticPr fontId="1" type="noConversion"/>
  </si>
  <si>
    <t xml:space="preserve">Repair amount above 4500
</t>
    <phoneticPr fontId="1" type="noConversion"/>
  </si>
  <si>
    <r>
      <t xml:space="preserve">Hardware repair </t>
    </r>
    <r>
      <rPr>
        <sz val="9"/>
        <rFont val="OPPOSans R"/>
        <family val="1"/>
        <charset val="134"/>
      </rPr>
      <t>RV ratio</t>
    </r>
    <phoneticPr fontId="1" type="noConversion"/>
  </si>
  <si>
    <t>维修量</t>
    <phoneticPr fontId="1" type="noConversion"/>
  </si>
  <si>
    <t>用户现场送修</t>
    <phoneticPr fontId="1" type="noConversion"/>
  </si>
  <si>
    <t>非用户现场送修</t>
    <phoneticPr fontId="1" type="noConversion"/>
  </si>
  <si>
    <t>维修总量</t>
    <phoneticPr fontId="1" type="noConversion"/>
  </si>
  <si>
    <t>硬件维修量</t>
    <phoneticPr fontId="1" type="noConversion"/>
  </si>
  <si>
    <t>软件维修量</t>
    <phoneticPr fontId="1" type="noConversion"/>
  </si>
  <si>
    <t>咨询量</t>
    <phoneticPr fontId="1" type="noConversion"/>
  </si>
  <si>
    <t>总量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</si>
</sst>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indexed="81"/>
      <name val="Calibri"/>
      <family val="2"/>
    </font>
    <font>
      <sz val="10"/>
      <color theme="1"/>
      <name val="OPPOSans R"/>
      <family val="1"/>
      <charset val="134"/>
    </font>
    <font>
      <sz val="9"/>
      <color theme="1"/>
      <name val="OPPOSans R"/>
      <family val="1"/>
      <charset val="134"/>
    </font>
    <font>
      <sz val="9"/>
      <name val="OPPOSans R"/>
      <family val="1"/>
      <charset val="134"/>
    </font>
    <font>
      <i/>
      <sz val="10"/>
      <color theme="1"/>
      <name val="OPPOSans R"/>
      <family val="1"/>
      <charset val="134"/>
    </font>
    <font>
      <sz val="11"/>
      <color theme="0"/>
      <name val="OPPOSans R"/>
      <family val="1"/>
      <charset val="134"/>
    </font>
    <font>
      <b/>
      <sz val="11"/>
      <color theme="0"/>
      <name val="OPPOSans R"/>
      <family val="1"/>
      <charset val="134"/>
    </font>
    <font>
      <b/>
      <sz val="8"/>
      <color rgb="FFFF0000"/>
      <name val="OPPOSans R"/>
      <family val="1"/>
      <charset val="134"/>
    </font>
    <font>
      <b/>
      <sz val="10"/>
      <color theme="1"/>
      <name val="OPPOSans R"/>
      <family val="1"/>
      <charset val="134"/>
    </font>
    <font>
      <b/>
      <sz val="10"/>
      <color rgb="FFFF0000"/>
      <name val="OPPOSans R"/>
      <family val="1"/>
      <charset val="134"/>
    </font>
    <font>
      <sz val="10"/>
      <name val="OPPOSans R"/>
      <family val="1"/>
      <charset val="134"/>
    </font>
    <font>
      <b/>
      <sz val="10"/>
      <name val="OPPOSans R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25F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/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ouble">
        <color auto="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ouble">
        <color auto="1"/>
      </right>
      <top style="thin">
        <color indexed="64"/>
      </top>
      <bottom style="dashed">
        <color theme="0" tint="-0.24994659260841701"/>
      </bottom>
      <diagonal/>
    </border>
    <border>
      <left style="double">
        <color auto="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ouble">
        <color auto="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ouble">
        <color auto="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ouble">
        <color auto="1"/>
      </right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3" fillId="2" borderId="43" xfId="0" applyFont="1" applyFill="1" applyBorder="1"/>
    <xf numFmtId="0" fontId="3" fillId="2" borderId="44" xfId="0" applyFont="1" applyFill="1" applyBorder="1"/>
    <xf numFmtId="0" fontId="3" fillId="2" borderId="50" xfId="0" applyFont="1" applyFill="1" applyBorder="1"/>
    <xf numFmtId="0" fontId="3" fillId="2" borderId="57" xfId="0" applyFont="1" applyFill="1" applyBorder="1"/>
    <xf numFmtId="0" fontId="3" fillId="2" borderId="45" xfId="0" applyFont="1" applyFill="1" applyBorder="1"/>
    <xf numFmtId="0" fontId="3" fillId="2" borderId="61" xfId="0" applyFont="1" applyFill="1" applyBorder="1"/>
    <xf numFmtId="0" fontId="3" fillId="2" borderId="58" xfId="0" applyFont="1" applyFill="1" applyBorder="1"/>
    <xf numFmtId="0" fontId="3" fillId="2" borderId="53" xfId="0" applyFont="1" applyFill="1" applyBorder="1"/>
    <xf numFmtId="0" fontId="3" fillId="2" borderId="46" xfId="0" applyFont="1" applyFill="1" applyBorder="1"/>
    <xf numFmtId="0" fontId="3" fillId="2" borderId="47" xfId="0" applyFont="1" applyFill="1" applyBorder="1"/>
    <xf numFmtId="0" fontId="3" fillId="2" borderId="51" xfId="0" applyFont="1" applyFill="1" applyBorder="1"/>
    <xf numFmtId="0" fontId="3" fillId="2" borderId="59" xfId="0" applyFont="1" applyFill="1" applyBorder="1"/>
    <xf numFmtId="0" fontId="3" fillId="2" borderId="48" xfId="0" applyFont="1" applyFill="1" applyBorder="1"/>
    <xf numFmtId="0" fontId="3" fillId="2" borderId="62" xfId="0" applyFont="1" applyFill="1" applyBorder="1"/>
    <xf numFmtId="0" fontId="3" fillId="2" borderId="60" xfId="0" applyFont="1" applyFill="1" applyBorder="1"/>
    <xf numFmtId="0" fontId="3" fillId="2" borderId="54" xfId="0" applyFont="1" applyFill="1" applyBorder="1"/>
    <xf numFmtId="0" fontId="6" fillId="2" borderId="0" xfId="0" applyFont="1" applyFill="1" applyAlignment="1">
      <alignment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3" fillId="0" borderId="0" xfId="0" applyFont="1"/>
    <xf numFmtId="0" fontId="7" fillId="3" borderId="18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9" fontId="11" fillId="0" borderId="3" xfId="0" applyNumberFormat="1" applyFont="1" applyFill="1" applyBorder="1" applyAlignment="1">
      <alignment horizontal="center" vertical="center"/>
    </xf>
    <xf numFmtId="9" fontId="12" fillId="0" borderId="9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9" fontId="12" fillId="0" borderId="12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3" fillId="0" borderId="40" xfId="0" applyFont="1" applyBorder="1"/>
    <xf numFmtId="0" fontId="9" fillId="0" borderId="35" xfId="0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9" fontId="11" fillId="2" borderId="9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9" fontId="12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9" fontId="12" fillId="0" borderId="16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9" fontId="11" fillId="2" borderId="13" xfId="0" applyNumberFormat="1" applyFont="1" applyFill="1" applyBorder="1" applyAlignment="1">
      <alignment horizontal="center" vertical="center"/>
    </xf>
    <xf numFmtId="0" fontId="3" fillId="0" borderId="39" xfId="0" applyFont="1" applyBorder="1"/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9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26"/>
  <sheetViews>
    <sheetView showGridLines="0" tabSelected="1" zoomScale="85" zoomScaleNormal="85" workbookViewId="0">
      <selection activeCell="B14" sqref="B14:AA14"/>
    </sheetView>
  </sheetViews>
  <sheetFormatPr defaultColWidth="9" defaultRowHeight="15" x14ac:dyDescent="0.45"/>
  <cols>
    <col min="1" max="1" width="1.453125" style="56" customWidth="1"/>
    <col min="2" max="2" width="15.453125" style="56" customWidth="1"/>
    <col min="3" max="3" width="9" style="56"/>
    <col min="4" max="12" width="9" style="56" hidden="1" customWidth="1"/>
    <col min="13" max="13" width="10.90625" style="56" customWidth="1"/>
    <col min="14" max="14" width="11.90625" style="56" customWidth="1"/>
    <col min="15" max="15" width="10.54296875" style="56" customWidth="1"/>
    <col min="16" max="16" width="11.453125" style="56" customWidth="1"/>
    <col min="17" max="17" width="8" style="56" customWidth="1"/>
    <col min="18" max="18" width="9" style="56"/>
    <col min="19" max="19" width="11" style="56" customWidth="1"/>
    <col min="20" max="20" width="11.6328125" style="56" customWidth="1"/>
    <col min="21" max="21" width="10.36328125" style="56" customWidth="1"/>
    <col min="22" max="22" width="11.6328125" style="56" customWidth="1"/>
    <col min="23" max="23" width="7.54296875" style="56" customWidth="1"/>
    <col min="24" max="24" width="9.90625" style="56" customWidth="1"/>
    <col min="25" max="25" width="9" style="56"/>
    <col min="26" max="26" width="11.81640625" style="56" customWidth="1"/>
    <col min="27" max="16384" width="9" style="56"/>
  </cols>
  <sheetData>
    <row r="3" spans="2:27" ht="15" customHeight="1" x14ac:dyDescent="0.45">
      <c r="B3" s="47" t="s">
        <v>0</v>
      </c>
      <c r="C3" s="48" t="s">
        <v>18</v>
      </c>
      <c r="D3" s="49" t="s">
        <v>54</v>
      </c>
      <c r="E3" s="50"/>
      <c r="F3" s="50"/>
      <c r="G3" s="50"/>
      <c r="H3" s="50"/>
      <c r="I3" s="50"/>
      <c r="J3" s="50"/>
      <c r="K3" s="50"/>
      <c r="L3" s="51"/>
      <c r="M3" s="52" t="s">
        <v>39</v>
      </c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A3" s="55" t="s">
        <v>48</v>
      </c>
    </row>
    <row r="4" spans="2:27" ht="15" customHeight="1" x14ac:dyDescent="0.45">
      <c r="B4" s="57"/>
      <c r="C4" s="58"/>
      <c r="D4" s="59"/>
      <c r="E4" s="60"/>
      <c r="F4" s="60"/>
      <c r="G4" s="60"/>
      <c r="H4" s="60"/>
      <c r="I4" s="60"/>
      <c r="J4" s="60"/>
      <c r="K4" s="60"/>
      <c r="L4" s="61"/>
      <c r="M4" s="62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  <c r="AA4" s="65"/>
    </row>
    <row r="5" spans="2:27" ht="16.5" customHeight="1" x14ac:dyDescent="0.45">
      <c r="B5" s="57"/>
      <c r="C5" s="58"/>
      <c r="D5" s="66" t="s">
        <v>55</v>
      </c>
      <c r="E5" s="67"/>
      <c r="F5" s="67"/>
      <c r="G5" s="68"/>
      <c r="H5" s="66" t="s">
        <v>56</v>
      </c>
      <c r="I5" s="67"/>
      <c r="J5" s="67"/>
      <c r="K5" s="68"/>
      <c r="L5" s="69" t="s">
        <v>57</v>
      </c>
      <c r="M5" s="62" t="s">
        <v>22</v>
      </c>
      <c r="N5" s="63"/>
      <c r="O5" s="63"/>
      <c r="P5" s="63"/>
      <c r="Q5" s="63"/>
      <c r="R5" s="70"/>
      <c r="S5" s="71" t="s">
        <v>25</v>
      </c>
      <c r="T5" s="63"/>
      <c r="U5" s="63"/>
      <c r="V5" s="63"/>
      <c r="W5" s="63"/>
      <c r="X5" s="72"/>
      <c r="Y5" s="73" t="s">
        <v>26</v>
      </c>
      <c r="Z5" s="74" t="s">
        <v>28</v>
      </c>
      <c r="AA5" s="65"/>
    </row>
    <row r="6" spans="2:27" ht="64" x14ac:dyDescent="0.45">
      <c r="B6" s="75"/>
      <c r="C6" s="76"/>
      <c r="D6" s="77" t="s">
        <v>58</v>
      </c>
      <c r="E6" s="77" t="s">
        <v>59</v>
      </c>
      <c r="F6" s="77" t="s">
        <v>60</v>
      </c>
      <c r="G6" s="77" t="s">
        <v>61</v>
      </c>
      <c r="H6" s="77" t="s">
        <v>58</v>
      </c>
      <c r="I6" s="77" t="s">
        <v>59</v>
      </c>
      <c r="J6" s="77" t="s">
        <v>60</v>
      </c>
      <c r="K6" s="77" t="s">
        <v>61</v>
      </c>
      <c r="L6" s="78"/>
      <c r="M6" s="79" t="s">
        <v>37</v>
      </c>
      <c r="N6" s="80" t="s">
        <v>47</v>
      </c>
      <c r="O6" s="80" t="s">
        <v>44</v>
      </c>
      <c r="P6" s="80" t="s">
        <v>40</v>
      </c>
      <c r="Q6" s="81" t="s">
        <v>32</v>
      </c>
      <c r="R6" s="82" t="s">
        <v>27</v>
      </c>
      <c r="S6" s="83" t="s">
        <v>36</v>
      </c>
      <c r="T6" s="80" t="s">
        <v>41</v>
      </c>
      <c r="U6" s="80" t="s">
        <v>43</v>
      </c>
      <c r="V6" s="80" t="s">
        <v>45</v>
      </c>
      <c r="W6" s="81" t="s">
        <v>33</v>
      </c>
      <c r="X6" s="84" t="s">
        <v>42</v>
      </c>
      <c r="Y6" s="73"/>
      <c r="Z6" s="74"/>
      <c r="AA6" s="65"/>
    </row>
    <row r="7" spans="2:27" ht="16.5" customHeight="1" x14ac:dyDescent="0.45">
      <c r="B7" s="85" t="s">
        <v>50</v>
      </c>
      <c r="C7" s="86" t="s">
        <v>4</v>
      </c>
      <c r="D7" s="87">
        <v>314</v>
      </c>
      <c r="E7" s="87">
        <v>57</v>
      </c>
      <c r="F7" s="87">
        <v>0</v>
      </c>
      <c r="G7" s="87">
        <f t="shared" ref="G7:G9" si="0">SUM(D7:F7)</f>
        <v>371</v>
      </c>
      <c r="H7" s="87">
        <v>416</v>
      </c>
      <c r="I7" s="87">
        <v>63</v>
      </c>
      <c r="J7" s="87">
        <v>0</v>
      </c>
      <c r="K7" s="87">
        <f t="shared" ref="K7:K9" si="1">SUM(H7:J7)</f>
        <v>479</v>
      </c>
      <c r="L7" s="86">
        <f t="shared" ref="L7:L9" si="2">G7+K7</f>
        <v>850</v>
      </c>
      <c r="M7" s="87"/>
      <c r="N7" s="88">
        <v>1</v>
      </c>
      <c r="O7" s="87"/>
      <c r="P7" s="88">
        <v>1</v>
      </c>
      <c r="Q7" s="87">
        <f t="shared" ref="Q7:Q10" si="3">M7+O7</f>
        <v>0</v>
      </c>
      <c r="R7" s="89">
        <f t="shared" ref="R7:R10" si="4">Q7/G7</f>
        <v>0</v>
      </c>
      <c r="S7" s="90"/>
      <c r="T7" s="88">
        <v>1</v>
      </c>
      <c r="U7" s="87"/>
      <c r="V7" s="88">
        <v>1</v>
      </c>
      <c r="W7" s="87">
        <f t="shared" ref="W7:W9" si="5">S7+U7</f>
        <v>0</v>
      </c>
      <c r="X7" s="91">
        <f>W7/K7</f>
        <v>0</v>
      </c>
      <c r="Y7" s="92" t="s">
        <v>49</v>
      </c>
      <c r="Z7" s="93"/>
      <c r="AA7" s="94"/>
    </row>
    <row r="8" spans="2:27" x14ac:dyDescent="0.45">
      <c r="B8" s="95"/>
      <c r="C8" s="86" t="s">
        <v>5</v>
      </c>
      <c r="D8" s="87">
        <v>249</v>
      </c>
      <c r="E8" s="87">
        <v>103</v>
      </c>
      <c r="F8" s="87">
        <v>11</v>
      </c>
      <c r="G8" s="87">
        <f t="shared" si="0"/>
        <v>363</v>
      </c>
      <c r="H8" s="87">
        <v>65</v>
      </c>
      <c r="I8" s="87">
        <v>52</v>
      </c>
      <c r="J8" s="87">
        <v>1</v>
      </c>
      <c r="K8" s="87">
        <f t="shared" si="1"/>
        <v>118</v>
      </c>
      <c r="L8" s="86">
        <f t="shared" si="2"/>
        <v>481</v>
      </c>
      <c r="M8" s="87"/>
      <c r="N8" s="88">
        <v>1</v>
      </c>
      <c r="O8" s="87"/>
      <c r="P8" s="88">
        <v>1</v>
      </c>
      <c r="Q8" s="87">
        <f t="shared" si="3"/>
        <v>0</v>
      </c>
      <c r="R8" s="89">
        <f t="shared" si="4"/>
        <v>0</v>
      </c>
      <c r="S8" s="90"/>
      <c r="T8" s="88">
        <v>1</v>
      </c>
      <c r="U8" s="87"/>
      <c r="V8" s="88">
        <v>1</v>
      </c>
      <c r="W8" s="87">
        <f t="shared" si="5"/>
        <v>0</v>
      </c>
      <c r="X8" s="91">
        <f t="shared" ref="X8:X9" si="6">W8/K8</f>
        <v>0</v>
      </c>
      <c r="Y8" s="96"/>
      <c r="Z8" s="97"/>
      <c r="AA8" s="94"/>
    </row>
    <row r="9" spans="2:27" x14ac:dyDescent="0.45">
      <c r="B9" s="95"/>
      <c r="C9" s="86" t="s">
        <v>6</v>
      </c>
      <c r="D9" s="87">
        <v>24</v>
      </c>
      <c r="E9" s="87">
        <v>5</v>
      </c>
      <c r="F9" s="87">
        <v>0</v>
      </c>
      <c r="G9" s="87">
        <f t="shared" si="0"/>
        <v>29</v>
      </c>
      <c r="H9" s="87">
        <v>160</v>
      </c>
      <c r="I9" s="87">
        <v>104</v>
      </c>
      <c r="J9" s="87">
        <v>0</v>
      </c>
      <c r="K9" s="87">
        <f t="shared" si="1"/>
        <v>264</v>
      </c>
      <c r="L9" s="86">
        <f t="shared" si="2"/>
        <v>293</v>
      </c>
      <c r="M9" s="87"/>
      <c r="N9" s="88">
        <v>1</v>
      </c>
      <c r="O9" s="87"/>
      <c r="P9" s="88">
        <v>1</v>
      </c>
      <c r="Q9" s="87">
        <f t="shared" si="3"/>
        <v>0</v>
      </c>
      <c r="R9" s="89">
        <f t="shared" si="4"/>
        <v>0</v>
      </c>
      <c r="S9" s="90"/>
      <c r="T9" s="88">
        <v>1</v>
      </c>
      <c r="U9" s="87"/>
      <c r="V9" s="88">
        <v>1</v>
      </c>
      <c r="W9" s="87">
        <f t="shared" si="5"/>
        <v>0</v>
      </c>
      <c r="X9" s="91">
        <f t="shared" si="6"/>
        <v>0</v>
      </c>
      <c r="Y9" s="96"/>
      <c r="Z9" s="97"/>
      <c r="AA9" s="94"/>
    </row>
    <row r="10" spans="2:27" x14ac:dyDescent="0.45">
      <c r="B10" s="95"/>
      <c r="C10" s="86" t="s">
        <v>7</v>
      </c>
      <c r="D10" s="98">
        <v>218</v>
      </c>
      <c r="E10" s="98">
        <v>46</v>
      </c>
      <c r="F10" s="98">
        <v>20</v>
      </c>
      <c r="G10" s="87">
        <f>SUM(D10:F10)</f>
        <v>284</v>
      </c>
      <c r="H10" s="98">
        <v>125</v>
      </c>
      <c r="I10" s="98">
        <v>17</v>
      </c>
      <c r="J10" s="98">
        <v>3</v>
      </c>
      <c r="K10" s="87">
        <f>SUM(H10:J10)</f>
        <v>145</v>
      </c>
      <c r="L10" s="86">
        <f>G10+K10</f>
        <v>429</v>
      </c>
      <c r="M10" s="87"/>
      <c r="N10" s="88">
        <v>1</v>
      </c>
      <c r="O10" s="87"/>
      <c r="P10" s="88">
        <v>1</v>
      </c>
      <c r="Q10" s="87">
        <f t="shared" si="3"/>
        <v>0</v>
      </c>
      <c r="R10" s="89">
        <f t="shared" si="4"/>
        <v>0</v>
      </c>
      <c r="S10" s="90"/>
      <c r="T10" s="88">
        <v>1</v>
      </c>
      <c r="U10" s="87"/>
      <c r="V10" s="88">
        <v>1</v>
      </c>
      <c r="W10" s="87">
        <f>S10+U10</f>
        <v>0</v>
      </c>
      <c r="X10" s="91">
        <f>W10/K10</f>
        <v>0</v>
      </c>
      <c r="Y10" s="96"/>
      <c r="Z10" s="97"/>
      <c r="AA10" s="94"/>
    </row>
    <row r="11" spans="2:27" ht="16.5" customHeight="1" x14ac:dyDescent="0.45">
      <c r="B11" s="95"/>
      <c r="C11" s="86" t="s">
        <v>8</v>
      </c>
      <c r="D11" s="98">
        <v>701</v>
      </c>
      <c r="E11" s="98">
        <v>207</v>
      </c>
      <c r="F11" s="87">
        <v>0</v>
      </c>
      <c r="G11" s="87">
        <f>SUM(D11:F11)</f>
        <v>908</v>
      </c>
      <c r="H11" s="98">
        <v>629</v>
      </c>
      <c r="I11" s="98">
        <v>122</v>
      </c>
      <c r="J11" s="87">
        <v>0</v>
      </c>
      <c r="K11" s="87">
        <f>SUM(H11:J11)</f>
        <v>751</v>
      </c>
      <c r="L11" s="86">
        <f>G11+K11</f>
        <v>1659</v>
      </c>
      <c r="M11" s="87"/>
      <c r="N11" s="88">
        <v>1</v>
      </c>
      <c r="O11" s="87"/>
      <c r="P11" s="88">
        <v>1</v>
      </c>
      <c r="Q11" s="87">
        <f>M11+O11</f>
        <v>0</v>
      </c>
      <c r="R11" s="89">
        <f>Q11/G11</f>
        <v>0</v>
      </c>
      <c r="S11" s="90"/>
      <c r="T11" s="88">
        <v>1</v>
      </c>
      <c r="U11" s="87"/>
      <c r="V11" s="88">
        <v>1</v>
      </c>
      <c r="W11" s="87">
        <f>S11+U11</f>
        <v>0</v>
      </c>
      <c r="X11" s="91">
        <f>W11/K11</f>
        <v>0</v>
      </c>
      <c r="Y11" s="96"/>
      <c r="Z11" s="97"/>
      <c r="AA11" s="94"/>
    </row>
    <row r="12" spans="2:27" x14ac:dyDescent="0.45">
      <c r="B12" s="95"/>
      <c r="C12" s="86" t="s">
        <v>9</v>
      </c>
      <c r="D12" s="98">
        <v>122</v>
      </c>
      <c r="E12" s="98">
        <v>14</v>
      </c>
      <c r="F12" s="98">
        <v>0</v>
      </c>
      <c r="G12" s="87">
        <f>SUM(D12:F12)</f>
        <v>136</v>
      </c>
      <c r="H12" s="98">
        <v>971</v>
      </c>
      <c r="I12" s="98">
        <v>129</v>
      </c>
      <c r="J12" s="98">
        <v>0</v>
      </c>
      <c r="K12" s="87">
        <f>SUM(H12:J12)</f>
        <v>1100</v>
      </c>
      <c r="L12" s="86">
        <f>G12+K12</f>
        <v>1236</v>
      </c>
      <c r="M12" s="87"/>
      <c r="N12" s="88">
        <v>1</v>
      </c>
      <c r="O12" s="87"/>
      <c r="P12" s="88">
        <v>1</v>
      </c>
      <c r="Q12" s="87">
        <f>M12+O12</f>
        <v>0</v>
      </c>
      <c r="R12" s="89">
        <f>Q12/G12</f>
        <v>0</v>
      </c>
      <c r="S12" s="90"/>
      <c r="T12" s="88">
        <v>1</v>
      </c>
      <c r="U12" s="87"/>
      <c r="V12" s="88">
        <v>1</v>
      </c>
      <c r="W12" s="87">
        <f>S12+U12</f>
        <v>0</v>
      </c>
      <c r="X12" s="91">
        <f>W12/K12</f>
        <v>0</v>
      </c>
      <c r="Y12" s="96"/>
      <c r="Z12" s="97"/>
      <c r="AA12" s="94"/>
    </row>
    <row r="13" spans="2:27" x14ac:dyDescent="0.45">
      <c r="B13" s="99"/>
      <c r="C13" s="86" t="s">
        <v>19</v>
      </c>
      <c r="D13" s="98"/>
      <c r="E13" s="98"/>
      <c r="F13" s="98"/>
      <c r="G13" s="87"/>
      <c r="H13" s="98"/>
      <c r="I13" s="98"/>
      <c r="J13" s="98"/>
      <c r="K13" s="87"/>
      <c r="L13" s="86">
        <v>1000</v>
      </c>
      <c r="M13" s="87"/>
      <c r="N13" s="88">
        <v>1</v>
      </c>
      <c r="O13" s="87"/>
      <c r="P13" s="88">
        <v>1</v>
      </c>
      <c r="Q13" s="87">
        <v>0</v>
      </c>
      <c r="R13" s="89">
        <v>0</v>
      </c>
      <c r="S13" s="90"/>
      <c r="T13" s="88">
        <v>1</v>
      </c>
      <c r="U13" s="87"/>
      <c r="V13" s="88">
        <v>1</v>
      </c>
      <c r="W13" s="87">
        <f>S13+U13</f>
        <v>0</v>
      </c>
      <c r="X13" s="91">
        <v>0</v>
      </c>
      <c r="Y13" s="100"/>
      <c r="Z13" s="101"/>
      <c r="AA13" s="94"/>
    </row>
    <row r="14" spans="2:27" x14ac:dyDescent="0.45">
      <c r="B14" s="102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4"/>
    </row>
    <row r="15" spans="2:27" ht="16.5" customHeight="1" x14ac:dyDescent="0.45">
      <c r="B15" s="105" t="s">
        <v>51</v>
      </c>
      <c r="C15" s="86" t="s">
        <v>2</v>
      </c>
      <c r="D15" s="87">
        <v>1118</v>
      </c>
      <c r="E15" s="87">
        <v>1334</v>
      </c>
      <c r="F15" s="87">
        <v>92</v>
      </c>
      <c r="G15" s="87">
        <f>SUM(D15:F15)</f>
        <v>2544</v>
      </c>
      <c r="H15" s="87">
        <v>152</v>
      </c>
      <c r="I15" s="87">
        <v>134</v>
      </c>
      <c r="J15" s="87">
        <v>2</v>
      </c>
      <c r="K15" s="87">
        <f>SUM(H15:J15)</f>
        <v>288</v>
      </c>
      <c r="L15" s="86">
        <f>G15+K15</f>
        <v>2832</v>
      </c>
      <c r="M15" s="87"/>
      <c r="N15" s="88">
        <v>0.4</v>
      </c>
      <c r="O15" s="87"/>
      <c r="P15" s="88">
        <v>0.25</v>
      </c>
      <c r="Q15" s="87">
        <f>M15+O15</f>
        <v>0</v>
      </c>
      <c r="R15" s="89">
        <f>Q15/G15</f>
        <v>0</v>
      </c>
      <c r="S15" s="90"/>
      <c r="T15" s="88">
        <v>0.3</v>
      </c>
      <c r="U15" s="87"/>
      <c r="V15" s="88">
        <v>0.1</v>
      </c>
      <c r="W15" s="87">
        <f>S15+U15</f>
        <v>0</v>
      </c>
      <c r="X15" s="91">
        <f>W15/K15</f>
        <v>0</v>
      </c>
      <c r="Y15" s="106">
        <f>Q15+W15</f>
        <v>0</v>
      </c>
      <c r="Z15" s="107">
        <f>Y15/L15</f>
        <v>0</v>
      </c>
      <c r="AA15" s="94"/>
    </row>
    <row r="16" spans="2:27" x14ac:dyDescent="0.45">
      <c r="B16" s="108"/>
      <c r="C16" s="86" t="s">
        <v>15</v>
      </c>
      <c r="D16" s="98">
        <v>1372</v>
      </c>
      <c r="E16" s="98">
        <v>489</v>
      </c>
      <c r="F16" s="98">
        <v>33</v>
      </c>
      <c r="G16" s="87">
        <f t="shared" ref="G16:G18" si="7">SUM(D16:F16)</f>
        <v>1894</v>
      </c>
      <c r="H16" s="98">
        <v>1364</v>
      </c>
      <c r="I16" s="98">
        <v>912</v>
      </c>
      <c r="J16" s="98">
        <v>34</v>
      </c>
      <c r="K16" s="87">
        <f t="shared" ref="K16:K18" si="8">SUM(H16:J16)</f>
        <v>2310</v>
      </c>
      <c r="L16" s="86">
        <f t="shared" ref="L16:L18" si="9">G16+K16</f>
        <v>4204</v>
      </c>
      <c r="M16" s="87"/>
      <c r="N16" s="88">
        <v>0.4</v>
      </c>
      <c r="O16" s="87"/>
      <c r="P16" s="88">
        <v>0.25</v>
      </c>
      <c r="Q16" s="87">
        <f t="shared" ref="Q16:Q18" si="10">M16+O16</f>
        <v>0</v>
      </c>
      <c r="R16" s="89">
        <f t="shared" ref="R16:R18" si="11">Q16/G16</f>
        <v>0</v>
      </c>
      <c r="S16" s="90"/>
      <c r="T16" s="88">
        <v>0.3</v>
      </c>
      <c r="U16" s="87"/>
      <c r="V16" s="88">
        <v>0.1</v>
      </c>
      <c r="W16" s="87">
        <f t="shared" ref="W16:W18" si="12">S16+U16</f>
        <v>0</v>
      </c>
      <c r="X16" s="91">
        <f t="shared" ref="X16:X18" si="13">W16/K16</f>
        <v>0</v>
      </c>
      <c r="Y16" s="106">
        <f t="shared" ref="Y16:Y18" si="14">Q16+W16</f>
        <v>0</v>
      </c>
      <c r="Z16" s="107">
        <f t="shared" ref="Z16:Z18" si="15">Y16/L16</f>
        <v>0</v>
      </c>
      <c r="AA16" s="94"/>
    </row>
    <row r="17" spans="2:27" x14ac:dyDescent="0.45">
      <c r="B17" s="108"/>
      <c r="C17" s="86" t="s">
        <v>16</v>
      </c>
      <c r="D17" s="98">
        <v>425</v>
      </c>
      <c r="E17" s="98">
        <v>117</v>
      </c>
      <c r="F17" s="98">
        <v>1</v>
      </c>
      <c r="G17" s="87">
        <f t="shared" si="7"/>
        <v>543</v>
      </c>
      <c r="H17" s="98">
        <v>1537</v>
      </c>
      <c r="I17" s="98">
        <v>522</v>
      </c>
      <c r="J17" s="98">
        <v>3</v>
      </c>
      <c r="K17" s="87">
        <f t="shared" si="8"/>
        <v>2062</v>
      </c>
      <c r="L17" s="86">
        <f t="shared" si="9"/>
        <v>2605</v>
      </c>
      <c r="M17" s="87"/>
      <c r="N17" s="88">
        <v>0.4</v>
      </c>
      <c r="O17" s="87"/>
      <c r="P17" s="88">
        <v>0.25</v>
      </c>
      <c r="Q17" s="87">
        <f>M17+O17</f>
        <v>0</v>
      </c>
      <c r="R17" s="89">
        <f t="shared" si="11"/>
        <v>0</v>
      </c>
      <c r="S17" s="90"/>
      <c r="T17" s="88">
        <v>0.3</v>
      </c>
      <c r="U17" s="87"/>
      <c r="V17" s="88">
        <v>0.1</v>
      </c>
      <c r="W17" s="87">
        <f>S17+U17</f>
        <v>0</v>
      </c>
      <c r="X17" s="91">
        <f t="shared" si="13"/>
        <v>0</v>
      </c>
      <c r="Y17" s="106">
        <f>Q17+W17</f>
        <v>0</v>
      </c>
      <c r="Z17" s="107">
        <f t="shared" si="15"/>
        <v>0</v>
      </c>
      <c r="AA17" s="94"/>
    </row>
    <row r="18" spans="2:27" x14ac:dyDescent="0.45">
      <c r="B18" s="108"/>
      <c r="C18" s="86" t="s">
        <v>17</v>
      </c>
      <c r="D18" s="98">
        <v>1057</v>
      </c>
      <c r="E18" s="98">
        <v>356</v>
      </c>
      <c r="F18" s="98">
        <v>301</v>
      </c>
      <c r="G18" s="87">
        <f t="shared" si="7"/>
        <v>1714</v>
      </c>
      <c r="H18" s="98">
        <v>1896</v>
      </c>
      <c r="I18" s="98">
        <v>249</v>
      </c>
      <c r="J18" s="98">
        <v>14</v>
      </c>
      <c r="K18" s="87">
        <f t="shared" si="8"/>
        <v>2159</v>
      </c>
      <c r="L18" s="86">
        <f t="shared" si="9"/>
        <v>3873</v>
      </c>
      <c r="M18" s="87"/>
      <c r="N18" s="88">
        <v>0.4</v>
      </c>
      <c r="O18" s="87"/>
      <c r="P18" s="88">
        <v>0.25</v>
      </c>
      <c r="Q18" s="87">
        <f t="shared" si="10"/>
        <v>0</v>
      </c>
      <c r="R18" s="89">
        <f t="shared" si="11"/>
        <v>0</v>
      </c>
      <c r="S18" s="90"/>
      <c r="T18" s="88">
        <v>0.3</v>
      </c>
      <c r="U18" s="87"/>
      <c r="V18" s="88">
        <v>0.1</v>
      </c>
      <c r="W18" s="87">
        <f t="shared" si="12"/>
        <v>0</v>
      </c>
      <c r="X18" s="91">
        <f t="shared" si="13"/>
        <v>0</v>
      </c>
      <c r="Y18" s="106">
        <f t="shared" si="14"/>
        <v>0</v>
      </c>
      <c r="Z18" s="107">
        <f t="shared" si="15"/>
        <v>0</v>
      </c>
      <c r="AA18" s="94"/>
    </row>
    <row r="19" spans="2:27" x14ac:dyDescent="0.45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1"/>
    </row>
    <row r="20" spans="2:27" x14ac:dyDescent="0.45">
      <c r="B20" s="112" t="s">
        <v>52</v>
      </c>
      <c r="C20" s="86" t="s">
        <v>1</v>
      </c>
      <c r="D20" s="87">
        <v>2453</v>
      </c>
      <c r="E20" s="87">
        <v>926</v>
      </c>
      <c r="F20" s="87">
        <v>1</v>
      </c>
      <c r="G20" s="87">
        <f>SUM(D20:F20)</f>
        <v>3380</v>
      </c>
      <c r="H20" s="87">
        <v>1226</v>
      </c>
      <c r="I20" s="87">
        <v>336</v>
      </c>
      <c r="J20" s="87">
        <v>7</v>
      </c>
      <c r="K20" s="87">
        <f>SUM(H20:J20)</f>
        <v>1569</v>
      </c>
      <c r="L20" s="86">
        <f>G20+K20</f>
        <v>4949</v>
      </c>
      <c r="M20" s="87"/>
      <c r="N20" s="88">
        <v>0.25</v>
      </c>
      <c r="O20" s="87"/>
      <c r="P20" s="88">
        <v>0.15</v>
      </c>
      <c r="Q20" s="87">
        <f t="shared" ref="Q20:Q26" si="16">M20+O20</f>
        <v>0</v>
      </c>
      <c r="R20" s="89">
        <f t="shared" ref="R20:R26" si="17">Q20/G20</f>
        <v>0</v>
      </c>
      <c r="S20" s="90"/>
      <c r="T20" s="88">
        <v>0.15</v>
      </c>
      <c r="U20" s="87"/>
      <c r="V20" s="88">
        <v>0.1</v>
      </c>
      <c r="W20" s="87">
        <f t="shared" ref="W20" si="18">S20+U20</f>
        <v>0</v>
      </c>
      <c r="X20" s="91">
        <f t="shared" ref="X20" si="19">W20/K20</f>
        <v>0</v>
      </c>
      <c r="Y20" s="106">
        <f t="shared" ref="Y20:Y26" si="20">Q20+W20</f>
        <v>0</v>
      </c>
      <c r="Z20" s="107">
        <f t="shared" ref="Z20" si="21">Y20/L20</f>
        <v>0</v>
      </c>
      <c r="AA20" s="94"/>
    </row>
    <row r="21" spans="2:27" x14ac:dyDescent="0.45">
      <c r="B21" s="113"/>
      <c r="C21" s="114" t="s">
        <v>3</v>
      </c>
      <c r="D21" s="115">
        <v>3484</v>
      </c>
      <c r="E21" s="115">
        <v>634</v>
      </c>
      <c r="F21" s="115">
        <v>1</v>
      </c>
      <c r="G21" s="87">
        <f t="shared" ref="G21:G22" si="22">SUM(D21:F21)</f>
        <v>4119</v>
      </c>
      <c r="H21" s="115">
        <v>1087</v>
      </c>
      <c r="I21" s="87">
        <v>246</v>
      </c>
      <c r="J21" s="87">
        <v>0</v>
      </c>
      <c r="K21" s="87">
        <f t="shared" ref="K21:K23" si="23">SUM(H21:J21)</f>
        <v>1333</v>
      </c>
      <c r="L21" s="86">
        <f t="shared" ref="L21:L23" si="24">G21+K21</f>
        <v>5452</v>
      </c>
      <c r="M21" s="87"/>
      <c r="N21" s="88">
        <v>0.25</v>
      </c>
      <c r="O21" s="87"/>
      <c r="P21" s="88">
        <v>0.15</v>
      </c>
      <c r="Q21" s="87">
        <f t="shared" si="16"/>
        <v>0</v>
      </c>
      <c r="R21" s="89">
        <f t="shared" si="17"/>
        <v>0</v>
      </c>
      <c r="S21" s="90"/>
      <c r="T21" s="88">
        <v>0.15</v>
      </c>
      <c r="U21" s="87"/>
      <c r="V21" s="88">
        <v>0.1</v>
      </c>
      <c r="W21" s="87">
        <f>S21+U21</f>
        <v>0</v>
      </c>
      <c r="X21" s="91">
        <f>W21/K21</f>
        <v>0</v>
      </c>
      <c r="Y21" s="106">
        <f t="shared" si="20"/>
        <v>0</v>
      </c>
      <c r="Z21" s="107">
        <f>Y21/L21</f>
        <v>0</v>
      </c>
      <c r="AA21" s="94"/>
    </row>
    <row r="22" spans="2:27" x14ac:dyDescent="0.45">
      <c r="B22" s="113"/>
      <c r="C22" s="86" t="s">
        <v>10</v>
      </c>
      <c r="D22" s="98">
        <v>2148</v>
      </c>
      <c r="E22" s="98">
        <v>1857</v>
      </c>
      <c r="F22" s="98">
        <v>674</v>
      </c>
      <c r="G22" s="87">
        <f t="shared" si="22"/>
        <v>4679</v>
      </c>
      <c r="H22" s="98">
        <v>353</v>
      </c>
      <c r="I22" s="98">
        <v>299</v>
      </c>
      <c r="J22" s="98">
        <v>67</v>
      </c>
      <c r="K22" s="87">
        <f t="shared" si="23"/>
        <v>719</v>
      </c>
      <c r="L22" s="86">
        <f t="shared" si="24"/>
        <v>5398</v>
      </c>
      <c r="M22" s="87"/>
      <c r="N22" s="88">
        <v>0.25</v>
      </c>
      <c r="O22" s="87"/>
      <c r="P22" s="88">
        <v>0.15</v>
      </c>
      <c r="Q22" s="87">
        <f t="shared" si="16"/>
        <v>0</v>
      </c>
      <c r="R22" s="89">
        <f t="shared" si="17"/>
        <v>0</v>
      </c>
      <c r="S22" s="90"/>
      <c r="T22" s="88">
        <v>0.15</v>
      </c>
      <c r="U22" s="87"/>
      <c r="V22" s="88">
        <v>0.1</v>
      </c>
      <c r="W22" s="87">
        <f t="shared" ref="W22:W26" si="25">S22+U22</f>
        <v>0</v>
      </c>
      <c r="X22" s="91">
        <f t="shared" ref="X22:X26" si="26">W22/K22</f>
        <v>0</v>
      </c>
      <c r="Y22" s="106">
        <f t="shared" si="20"/>
        <v>0</v>
      </c>
      <c r="Z22" s="107">
        <f t="shared" ref="Z22:Z26" si="27">Y22/L22</f>
        <v>0</v>
      </c>
      <c r="AA22" s="94"/>
    </row>
    <row r="23" spans="2:27" x14ac:dyDescent="0.45">
      <c r="B23" s="113"/>
      <c r="C23" s="86" t="s">
        <v>13</v>
      </c>
      <c r="D23" s="98">
        <v>3276</v>
      </c>
      <c r="E23" s="98">
        <v>1301</v>
      </c>
      <c r="F23" s="98">
        <v>66</v>
      </c>
      <c r="G23" s="87">
        <f>SUM(D23:F23)</f>
        <v>4643</v>
      </c>
      <c r="H23" s="98">
        <v>710</v>
      </c>
      <c r="I23" s="98">
        <v>712</v>
      </c>
      <c r="J23" s="98">
        <v>6</v>
      </c>
      <c r="K23" s="87">
        <f t="shared" si="23"/>
        <v>1428</v>
      </c>
      <c r="L23" s="86">
        <f t="shared" si="24"/>
        <v>6071</v>
      </c>
      <c r="M23" s="87"/>
      <c r="N23" s="88">
        <v>0.25</v>
      </c>
      <c r="O23" s="87"/>
      <c r="P23" s="88">
        <v>0.15</v>
      </c>
      <c r="Q23" s="87">
        <f t="shared" si="16"/>
        <v>0</v>
      </c>
      <c r="R23" s="89">
        <f t="shared" si="17"/>
        <v>0</v>
      </c>
      <c r="S23" s="90"/>
      <c r="T23" s="88">
        <v>0.15</v>
      </c>
      <c r="U23" s="87"/>
      <c r="V23" s="88">
        <v>0.1</v>
      </c>
      <c r="W23" s="87">
        <f t="shared" si="25"/>
        <v>0</v>
      </c>
      <c r="X23" s="91">
        <f t="shared" si="26"/>
        <v>0</v>
      </c>
      <c r="Y23" s="106">
        <f t="shared" si="20"/>
        <v>0</v>
      </c>
      <c r="Z23" s="107">
        <f t="shared" si="27"/>
        <v>0</v>
      </c>
      <c r="AA23" s="94"/>
    </row>
    <row r="24" spans="2:27" x14ac:dyDescent="0.45">
      <c r="B24" s="113"/>
      <c r="C24" s="86" t="s">
        <v>11</v>
      </c>
      <c r="D24" s="98">
        <v>15897</v>
      </c>
      <c r="E24" s="98">
        <v>7531</v>
      </c>
      <c r="F24" s="98">
        <v>2522</v>
      </c>
      <c r="G24" s="87">
        <f>SUM(D24:F24)</f>
        <v>25950</v>
      </c>
      <c r="H24" s="98">
        <v>2713</v>
      </c>
      <c r="I24" s="98">
        <v>1849</v>
      </c>
      <c r="J24" s="98">
        <v>220</v>
      </c>
      <c r="K24" s="87">
        <f>SUM(H24:J24)</f>
        <v>4782</v>
      </c>
      <c r="L24" s="86">
        <f>G24+K24</f>
        <v>30732</v>
      </c>
      <c r="M24" s="87"/>
      <c r="N24" s="88">
        <v>0.25</v>
      </c>
      <c r="O24" s="87"/>
      <c r="P24" s="88">
        <v>0.15</v>
      </c>
      <c r="Q24" s="87">
        <f t="shared" si="16"/>
        <v>0</v>
      </c>
      <c r="R24" s="89">
        <f t="shared" si="17"/>
        <v>0</v>
      </c>
      <c r="S24" s="90"/>
      <c r="T24" s="88">
        <v>0.15</v>
      </c>
      <c r="U24" s="87"/>
      <c r="V24" s="88">
        <v>0.1</v>
      </c>
      <c r="W24" s="87">
        <f t="shared" si="25"/>
        <v>0</v>
      </c>
      <c r="X24" s="91">
        <f t="shared" si="26"/>
        <v>0</v>
      </c>
      <c r="Y24" s="106">
        <f t="shared" si="20"/>
        <v>0</v>
      </c>
      <c r="Z24" s="107">
        <f t="shared" si="27"/>
        <v>0</v>
      </c>
      <c r="AA24" s="94"/>
    </row>
    <row r="25" spans="2:27" x14ac:dyDescent="0.45">
      <c r="B25" s="113"/>
      <c r="C25" s="86" t="s">
        <v>12</v>
      </c>
      <c r="D25" s="98">
        <v>3991</v>
      </c>
      <c r="E25" s="98">
        <v>1336</v>
      </c>
      <c r="F25" s="98">
        <v>0</v>
      </c>
      <c r="G25" s="87">
        <f>SUM(D25:F25)</f>
        <v>5327</v>
      </c>
      <c r="H25" s="98">
        <v>7336</v>
      </c>
      <c r="I25" s="98">
        <v>2510</v>
      </c>
      <c r="J25" s="98">
        <v>0</v>
      </c>
      <c r="K25" s="87">
        <f>SUM(H25:J25)</f>
        <v>9846</v>
      </c>
      <c r="L25" s="86">
        <f>G25+K25</f>
        <v>15173</v>
      </c>
      <c r="M25" s="87"/>
      <c r="N25" s="88">
        <v>0.25</v>
      </c>
      <c r="O25" s="87"/>
      <c r="P25" s="88">
        <v>0.15</v>
      </c>
      <c r="Q25" s="87">
        <f t="shared" si="16"/>
        <v>0</v>
      </c>
      <c r="R25" s="89">
        <f t="shared" si="17"/>
        <v>0</v>
      </c>
      <c r="S25" s="90"/>
      <c r="T25" s="88">
        <v>0.15</v>
      </c>
      <c r="U25" s="87"/>
      <c r="V25" s="88">
        <v>0.1</v>
      </c>
      <c r="W25" s="87">
        <f t="shared" si="25"/>
        <v>0</v>
      </c>
      <c r="X25" s="91">
        <f t="shared" si="26"/>
        <v>0</v>
      </c>
      <c r="Y25" s="106">
        <f t="shared" si="20"/>
        <v>0</v>
      </c>
      <c r="Z25" s="107">
        <f t="shared" si="27"/>
        <v>0</v>
      </c>
      <c r="AA25" s="94"/>
    </row>
    <row r="26" spans="2:27" x14ac:dyDescent="0.45">
      <c r="B26" s="116"/>
      <c r="C26" s="117" t="s">
        <v>14</v>
      </c>
      <c r="D26" s="118">
        <v>3940</v>
      </c>
      <c r="E26" s="118">
        <v>2249</v>
      </c>
      <c r="F26" s="118">
        <v>711</v>
      </c>
      <c r="G26" s="119">
        <f t="shared" ref="G26" si="28">SUM(D26:F26)</f>
        <v>6900</v>
      </c>
      <c r="H26" s="118">
        <v>2264</v>
      </c>
      <c r="I26" s="118">
        <v>1156</v>
      </c>
      <c r="J26" s="118">
        <v>421</v>
      </c>
      <c r="K26" s="119">
        <f t="shared" ref="K26" si="29">SUM(H26:J26)</f>
        <v>3841</v>
      </c>
      <c r="L26" s="117">
        <f t="shared" ref="L26" si="30">G26+K26</f>
        <v>10741</v>
      </c>
      <c r="M26" s="119"/>
      <c r="N26" s="120">
        <v>0.25</v>
      </c>
      <c r="O26" s="119"/>
      <c r="P26" s="120">
        <v>0.15</v>
      </c>
      <c r="Q26" s="119">
        <f t="shared" si="16"/>
        <v>0</v>
      </c>
      <c r="R26" s="121">
        <f t="shared" si="17"/>
        <v>0</v>
      </c>
      <c r="S26" s="122"/>
      <c r="T26" s="120">
        <v>0.15</v>
      </c>
      <c r="U26" s="119"/>
      <c r="V26" s="120">
        <v>0.1</v>
      </c>
      <c r="W26" s="119">
        <f t="shared" si="25"/>
        <v>0</v>
      </c>
      <c r="X26" s="123">
        <f t="shared" si="26"/>
        <v>0</v>
      </c>
      <c r="Y26" s="124">
        <f t="shared" si="20"/>
        <v>0</v>
      </c>
      <c r="Z26" s="125">
        <f t="shared" si="27"/>
        <v>0</v>
      </c>
      <c r="AA26" s="126"/>
    </row>
  </sheetData>
  <mergeCells count="18">
    <mergeCell ref="B7:B13"/>
    <mergeCell ref="Y7:Z13"/>
    <mergeCell ref="AA3:AA6"/>
    <mergeCell ref="B14:AA14"/>
    <mergeCell ref="B20:B26"/>
    <mergeCell ref="Z5:Z6"/>
    <mergeCell ref="B15:B18"/>
    <mergeCell ref="B3:B6"/>
    <mergeCell ref="C3:C6"/>
    <mergeCell ref="D3:L4"/>
    <mergeCell ref="M3:Z4"/>
    <mergeCell ref="D5:G5"/>
    <mergeCell ref="H5:K5"/>
    <mergeCell ref="L5:L6"/>
    <mergeCell ref="M5:R5"/>
    <mergeCell ref="S5:X5"/>
    <mergeCell ref="B19:AA19"/>
    <mergeCell ref="Y5:Y6"/>
  </mergeCells>
  <phoneticPr fontId="1" type="noConversion"/>
  <pageMargins left="0.7" right="0.7" top="0.75" bottom="0.75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12"/>
  <sheetViews>
    <sheetView showGridLines="0" workbookViewId="0">
      <selection activeCell="K16" sqref="K16"/>
    </sheetView>
  </sheetViews>
  <sheetFormatPr defaultColWidth="8.90625" defaultRowHeight="15" x14ac:dyDescent="0.45"/>
  <cols>
    <col min="1" max="1" width="8.90625" style="7"/>
    <col min="2" max="2" width="7.81640625" style="7" customWidth="1"/>
    <col min="3" max="10" width="0" style="7" hidden="1" customWidth="1"/>
    <col min="11" max="11" width="17.453125" style="7" customWidth="1"/>
    <col min="12" max="12" width="9.1796875" style="7" customWidth="1"/>
    <col min="13" max="13" width="9.90625" style="7" customWidth="1"/>
    <col min="14" max="14" width="8.90625" style="7"/>
    <col min="15" max="15" width="7" style="7" customWidth="1"/>
    <col min="16" max="16" width="5.1796875" style="7" customWidth="1"/>
    <col min="17" max="19" width="8.90625" style="7"/>
    <col min="20" max="20" width="9.1796875" style="7" customWidth="1"/>
    <col min="21" max="21" width="8.90625" style="7"/>
    <col min="22" max="22" width="6.08984375" style="7" customWidth="1"/>
    <col min="23" max="23" width="8.90625" style="7"/>
    <col min="24" max="24" width="6.54296875" style="7" customWidth="1"/>
    <col min="25" max="25" width="6.90625" style="7" customWidth="1"/>
    <col min="26" max="26" width="5.81640625" style="7" customWidth="1"/>
    <col min="27" max="16384" width="8.90625" style="7"/>
  </cols>
  <sheetData>
    <row r="2" spans="2:26" x14ac:dyDescent="0.45">
      <c r="B2" s="1" t="s">
        <v>38</v>
      </c>
      <c r="C2" s="2" t="s">
        <v>20</v>
      </c>
      <c r="D2" s="2"/>
      <c r="E2" s="2"/>
      <c r="F2" s="2"/>
      <c r="G2" s="2"/>
      <c r="H2" s="2"/>
      <c r="I2" s="2"/>
      <c r="J2" s="2"/>
      <c r="K2" s="3"/>
      <c r="L2" s="4" t="s">
        <v>39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"/>
      <c r="Z2" s="6" t="s">
        <v>21</v>
      </c>
    </row>
    <row r="3" spans="2:26" x14ac:dyDescent="0.45">
      <c r="B3" s="8"/>
      <c r="C3" s="9"/>
      <c r="D3" s="9"/>
      <c r="E3" s="9"/>
      <c r="F3" s="9"/>
      <c r="G3" s="9"/>
      <c r="H3" s="9"/>
      <c r="I3" s="9"/>
      <c r="J3" s="9"/>
      <c r="K3" s="10"/>
      <c r="L3" s="11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2"/>
      <c r="Z3" s="13"/>
    </row>
    <row r="4" spans="2:26" x14ac:dyDescent="0.45">
      <c r="B4" s="8"/>
      <c r="C4" s="9" t="s">
        <v>22</v>
      </c>
      <c r="D4" s="9"/>
      <c r="E4" s="9"/>
      <c r="F4" s="9"/>
      <c r="G4" s="9" t="s">
        <v>23</v>
      </c>
      <c r="H4" s="9"/>
      <c r="I4" s="9"/>
      <c r="J4" s="9"/>
      <c r="K4" s="14" t="s">
        <v>24</v>
      </c>
      <c r="L4" s="15" t="s">
        <v>22</v>
      </c>
      <c r="M4" s="16"/>
      <c r="N4" s="16"/>
      <c r="O4" s="16"/>
      <c r="P4" s="16"/>
      <c r="Q4" s="17"/>
      <c r="R4" s="18" t="s">
        <v>25</v>
      </c>
      <c r="S4" s="16"/>
      <c r="T4" s="16"/>
      <c r="U4" s="16"/>
      <c r="V4" s="16"/>
      <c r="W4" s="19"/>
      <c r="X4" s="20" t="s">
        <v>26</v>
      </c>
      <c r="Y4" s="21" t="s">
        <v>28</v>
      </c>
      <c r="Z4" s="13"/>
    </row>
    <row r="5" spans="2:26" ht="54" x14ac:dyDescent="0.45">
      <c r="B5" s="8"/>
      <c r="C5" s="22" t="s">
        <v>29</v>
      </c>
      <c r="D5" s="22" t="s">
        <v>30</v>
      </c>
      <c r="E5" s="23" t="s">
        <v>31</v>
      </c>
      <c r="F5" s="23" t="s">
        <v>33</v>
      </c>
      <c r="G5" s="22" t="s">
        <v>34</v>
      </c>
      <c r="H5" s="22" t="s">
        <v>35</v>
      </c>
      <c r="I5" s="23" t="s">
        <v>31</v>
      </c>
      <c r="J5" s="23" t="s">
        <v>32</v>
      </c>
      <c r="K5" s="14"/>
      <c r="L5" s="24" t="s">
        <v>37</v>
      </c>
      <c r="M5" s="25" t="s">
        <v>53</v>
      </c>
      <c r="N5" s="25" t="s">
        <v>44</v>
      </c>
      <c r="O5" s="25" t="s">
        <v>40</v>
      </c>
      <c r="P5" s="26" t="s">
        <v>32</v>
      </c>
      <c r="Q5" s="27" t="s">
        <v>27</v>
      </c>
      <c r="R5" s="28" t="s">
        <v>36</v>
      </c>
      <c r="S5" s="25" t="s">
        <v>41</v>
      </c>
      <c r="T5" s="25" t="s">
        <v>43</v>
      </c>
      <c r="U5" s="25" t="s">
        <v>45</v>
      </c>
      <c r="V5" s="26" t="s">
        <v>33</v>
      </c>
      <c r="W5" s="29" t="s">
        <v>42</v>
      </c>
      <c r="X5" s="20"/>
      <c r="Y5" s="21"/>
      <c r="Z5" s="13"/>
    </row>
    <row r="6" spans="2:26" x14ac:dyDescent="0.45">
      <c r="B6" s="30"/>
      <c r="C6" s="31"/>
      <c r="D6" s="31"/>
      <c r="E6" s="31"/>
      <c r="F6" s="31"/>
      <c r="G6" s="31"/>
      <c r="H6" s="31"/>
      <c r="I6" s="31"/>
      <c r="J6" s="31"/>
      <c r="K6" s="32"/>
      <c r="L6" s="33"/>
      <c r="M6" s="31"/>
      <c r="N6" s="31"/>
      <c r="O6" s="31"/>
      <c r="P6" s="31"/>
      <c r="Q6" s="32"/>
      <c r="R6" s="30"/>
      <c r="S6" s="31"/>
      <c r="T6" s="31"/>
      <c r="U6" s="31"/>
      <c r="V6" s="31"/>
      <c r="W6" s="34"/>
      <c r="X6" s="35"/>
      <c r="Y6" s="36"/>
      <c r="Z6" s="37"/>
    </row>
    <row r="7" spans="2:26" x14ac:dyDescent="0.45">
      <c r="B7" s="30"/>
      <c r="C7" s="31"/>
      <c r="D7" s="31"/>
      <c r="E7" s="31"/>
      <c r="F7" s="31"/>
      <c r="G7" s="31"/>
      <c r="H7" s="31"/>
      <c r="I7" s="31"/>
      <c r="J7" s="31"/>
      <c r="K7" s="32"/>
      <c r="L7" s="33"/>
      <c r="M7" s="31"/>
      <c r="N7" s="31"/>
      <c r="O7" s="31"/>
      <c r="P7" s="31"/>
      <c r="Q7" s="32"/>
      <c r="R7" s="30"/>
      <c r="S7" s="31"/>
      <c r="T7" s="31"/>
      <c r="U7" s="31"/>
      <c r="V7" s="31"/>
      <c r="W7" s="34"/>
      <c r="X7" s="35"/>
      <c r="Y7" s="36"/>
      <c r="Z7" s="37"/>
    </row>
    <row r="8" spans="2:26" x14ac:dyDescent="0.45">
      <c r="B8" s="30"/>
      <c r="C8" s="31"/>
      <c r="D8" s="31"/>
      <c r="E8" s="31"/>
      <c r="F8" s="31"/>
      <c r="G8" s="31"/>
      <c r="H8" s="31"/>
      <c r="I8" s="31"/>
      <c r="J8" s="31"/>
      <c r="K8" s="32"/>
      <c r="L8" s="33"/>
      <c r="M8" s="31"/>
      <c r="N8" s="31"/>
      <c r="O8" s="31"/>
      <c r="P8" s="31"/>
      <c r="Q8" s="32"/>
      <c r="R8" s="30"/>
      <c r="S8" s="31"/>
      <c r="T8" s="31"/>
      <c r="U8" s="31"/>
      <c r="V8" s="31"/>
      <c r="W8" s="34"/>
      <c r="X8" s="35"/>
      <c r="Y8" s="36"/>
      <c r="Z8" s="37"/>
    </row>
    <row r="9" spans="2:26" x14ac:dyDescent="0.45">
      <c r="B9" s="30"/>
      <c r="C9" s="31"/>
      <c r="D9" s="31"/>
      <c r="E9" s="31"/>
      <c r="F9" s="31"/>
      <c r="G9" s="31"/>
      <c r="H9" s="31"/>
      <c r="I9" s="31"/>
      <c r="J9" s="31"/>
      <c r="K9" s="32"/>
      <c r="L9" s="33"/>
      <c r="M9" s="31"/>
      <c r="N9" s="31"/>
      <c r="O9" s="31"/>
      <c r="P9" s="31"/>
      <c r="Q9" s="32"/>
      <c r="R9" s="30"/>
      <c r="S9" s="31"/>
      <c r="T9" s="31"/>
      <c r="U9" s="31"/>
      <c r="V9" s="31"/>
      <c r="W9" s="34"/>
      <c r="X9" s="35"/>
      <c r="Y9" s="36"/>
      <c r="Z9" s="37"/>
    </row>
    <row r="10" spans="2:26" x14ac:dyDescent="0.45">
      <c r="B10" s="38"/>
      <c r="C10" s="39"/>
      <c r="D10" s="39"/>
      <c r="E10" s="39"/>
      <c r="F10" s="39"/>
      <c r="G10" s="39"/>
      <c r="H10" s="39"/>
      <c r="I10" s="39"/>
      <c r="J10" s="39"/>
      <c r="K10" s="40"/>
      <c r="L10" s="41"/>
      <c r="M10" s="39"/>
      <c r="N10" s="39"/>
      <c r="O10" s="39"/>
      <c r="P10" s="39"/>
      <c r="Q10" s="40"/>
      <c r="R10" s="38"/>
      <c r="S10" s="39"/>
      <c r="T10" s="39"/>
      <c r="U10" s="39"/>
      <c r="V10" s="39"/>
      <c r="W10" s="42"/>
      <c r="X10" s="43"/>
      <c r="Y10" s="44"/>
      <c r="Z10" s="45"/>
    </row>
    <row r="11" spans="2:26" ht="21" customHeight="1" x14ac:dyDescent="0.45">
      <c r="B11" s="46" t="s">
        <v>46</v>
      </c>
    </row>
    <row r="12" spans="2:26" ht="27" customHeight="1" x14ac:dyDescent="0.45"/>
  </sheetData>
  <mergeCells count="11">
    <mergeCell ref="Y4:Y5"/>
    <mergeCell ref="B2:B5"/>
    <mergeCell ref="C2:K3"/>
    <mergeCell ref="L2:Y3"/>
    <mergeCell ref="Z2:Z5"/>
    <mergeCell ref="C4:F4"/>
    <mergeCell ref="G4:J4"/>
    <mergeCell ref="K4:K5"/>
    <mergeCell ref="L4:Q4"/>
    <mergeCell ref="R4:W4"/>
    <mergeCell ref="X4:X5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All region RV Ratio</vt:lpstr>
      <vt:lpstr>Weekly RV Status 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2020-03-30T08:58:35Z</dcterms:modified>
</cp:coreProperties>
</file>